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33C4FC8F-02EB-4482-8E1C-FFC72780CE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取扱・記入要領" sheetId="8" r:id="rId1"/>
    <sheet name="手書用" sheetId="9" r:id="rId2"/>
    <sheet name="入力用" sheetId="10" r:id="rId3"/>
  </sheets>
  <definedNames>
    <definedName name="_xlnm.Print_Area" localSheetId="1">手書用!$A$2:$AZ$40</definedName>
    <definedName name="_xlnm.Print_Area" localSheetId="2">入力用!$A$2:$AZ$40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29" i="10" l="1"/>
  <c r="X29" i="10" s="1"/>
  <c r="BA24" i="10"/>
  <c r="AH23" i="10" s="1"/>
  <c r="Z22" i="10"/>
  <c r="P22" i="10" s="1"/>
  <c r="BA21" i="10"/>
  <c r="AZ19" i="10" s="1"/>
  <c r="BA19" i="10"/>
  <c r="AS17" i="10" s="1"/>
  <c r="Z17" i="10"/>
  <c r="W17" i="10" s="1"/>
  <c r="BA12" i="10"/>
  <c r="AG12" i="10" s="1"/>
  <c r="BA9" i="10"/>
  <c r="AP8" i="10" s="1"/>
  <c r="BA7" i="10"/>
  <c r="AU6" i="10" s="1"/>
  <c r="Z29" i="9"/>
  <c r="R29" i="9" s="1"/>
  <c r="K29" i="9"/>
  <c r="G29" i="9"/>
  <c r="BA23" i="9"/>
  <c r="AX22" i="9" s="1"/>
  <c r="Z22" i="9"/>
  <c r="W22" i="9" s="1"/>
  <c r="BA20" i="9"/>
  <c r="AL19" i="9" s="1"/>
  <c r="BA18" i="9"/>
  <c r="AZ17" i="9" s="1"/>
  <c r="AR17" i="9"/>
  <c r="AN17" i="9"/>
  <c r="AL17" i="9"/>
  <c r="Z17" i="9"/>
  <c r="Q17" i="9" s="1"/>
  <c r="BA12" i="9"/>
  <c r="AK12" i="9" s="1"/>
  <c r="BA9" i="9"/>
  <c r="AZ8" i="9" s="1"/>
  <c r="BA7" i="9"/>
  <c r="AZ6" i="9" s="1"/>
  <c r="AM19" i="9" l="1"/>
  <c r="AN19" i="9"/>
  <c r="AW19" i="9"/>
  <c r="N21" i="9"/>
  <c r="T21" i="9"/>
  <c r="X22" i="9"/>
  <c r="U28" i="9"/>
  <c r="G17" i="9"/>
  <c r="H17" i="9"/>
  <c r="I17" i="9"/>
  <c r="R17" i="9"/>
  <c r="V17" i="9"/>
  <c r="I16" i="9"/>
  <c r="H16" i="9"/>
  <c r="R16" i="9"/>
  <c r="D17" i="9"/>
  <c r="E16" i="9"/>
  <c r="G16" i="9"/>
  <c r="G28" i="10"/>
  <c r="T29" i="10"/>
  <c r="U29" i="10"/>
  <c r="AE23" i="10"/>
  <c r="AN22" i="10"/>
  <c r="AO22" i="10"/>
  <c r="AZ22" i="10"/>
  <c r="AL12" i="10"/>
  <c r="K21" i="10"/>
  <c r="AS19" i="10"/>
  <c r="L21" i="10"/>
  <c r="AV19" i="10"/>
  <c r="AW19" i="10"/>
  <c r="W21" i="10"/>
  <c r="AE12" i="10"/>
  <c r="X21" i="10"/>
  <c r="F28" i="10"/>
  <c r="L22" i="10"/>
  <c r="R28" i="10"/>
  <c r="M22" i="10"/>
  <c r="S28" i="10"/>
  <c r="X22" i="10"/>
  <c r="H29" i="10"/>
  <c r="AK19" i="10"/>
  <c r="Y22" i="10"/>
  <c r="I29" i="10"/>
  <c r="AE23" i="9"/>
  <c r="AY11" i="9"/>
  <c r="AF23" i="9"/>
  <c r="AJ11" i="9"/>
  <c r="AZ11" i="9"/>
  <c r="N16" i="9"/>
  <c r="J17" i="9"/>
  <c r="AO17" i="9"/>
  <c r="AS19" i="9"/>
  <c r="V21" i="9"/>
  <c r="AE22" i="9"/>
  <c r="AG23" i="9"/>
  <c r="AK11" i="9"/>
  <c r="AE12" i="9"/>
  <c r="P16" i="9"/>
  <c r="K17" i="9"/>
  <c r="AP17" i="9"/>
  <c r="AU19" i="9"/>
  <c r="W21" i="9"/>
  <c r="AK22" i="9"/>
  <c r="H29" i="9"/>
  <c r="AL11" i="9"/>
  <c r="AF12" i="9"/>
  <c r="Q16" i="9"/>
  <c r="P17" i="9"/>
  <c r="AQ17" i="9"/>
  <c r="AV19" i="9"/>
  <c r="Y21" i="9"/>
  <c r="AM22" i="9"/>
  <c r="E28" i="9"/>
  <c r="I29" i="9"/>
  <c r="T16" i="9"/>
  <c r="T17" i="9"/>
  <c r="AX17" i="9"/>
  <c r="AY19" i="9"/>
  <c r="M22" i="9"/>
  <c r="AP22" i="9"/>
  <c r="H28" i="9"/>
  <c r="S29" i="9"/>
  <c r="T28" i="9"/>
  <c r="AG12" i="9"/>
  <c r="AN22" i="9"/>
  <c r="F28" i="9"/>
  <c r="J29" i="9"/>
  <c r="AN11" i="9"/>
  <c r="AL12" i="9"/>
  <c r="S16" i="9"/>
  <c r="S17" i="9"/>
  <c r="AS17" i="9"/>
  <c r="AX19" i="9"/>
  <c r="L22" i="9"/>
  <c r="AO22" i="9"/>
  <c r="G28" i="9"/>
  <c r="AO11" i="9"/>
  <c r="AP11" i="9"/>
  <c r="D16" i="9"/>
  <c r="U16" i="9"/>
  <c r="U17" i="9"/>
  <c r="AZ19" i="9"/>
  <c r="N22" i="9"/>
  <c r="AQ22" i="9"/>
  <c r="I28" i="9"/>
  <c r="T29" i="9"/>
  <c r="AE11" i="9"/>
  <c r="AM11" i="9"/>
  <c r="AQ11" i="9"/>
  <c r="K21" i="9"/>
  <c r="O22" i="9"/>
  <c r="AW22" i="9"/>
  <c r="Q28" i="9"/>
  <c r="U29" i="9"/>
  <c r="AX11" i="9"/>
  <c r="AV11" i="9"/>
  <c r="F16" i="9"/>
  <c r="F17" i="9"/>
  <c r="W17" i="9"/>
  <c r="AK19" i="9"/>
  <c r="L21" i="9"/>
  <c r="U22" i="9"/>
  <c r="AY22" i="9"/>
  <c r="R28" i="9"/>
  <c r="V29" i="9"/>
  <c r="AW11" i="9"/>
  <c r="M21" i="9"/>
  <c r="AZ22" i="9"/>
  <c r="S28" i="9"/>
  <c r="W29" i="9"/>
  <c r="AV11" i="10"/>
  <c r="AY11" i="10"/>
  <c r="AZ11" i="10"/>
  <c r="AX8" i="10"/>
  <c r="AU8" i="10"/>
  <c r="AY8" i="10"/>
  <c r="AZ8" i="10"/>
  <c r="AL8" i="10"/>
  <c r="AM8" i="10"/>
  <c r="AN8" i="10"/>
  <c r="AJ11" i="10"/>
  <c r="AM11" i="10"/>
  <c r="AN11" i="10"/>
  <c r="AO11" i="10"/>
  <c r="AZ6" i="10"/>
  <c r="AO6" i="10"/>
  <c r="AQ6" i="10"/>
  <c r="AN6" i="10"/>
  <c r="AR6" i="10"/>
  <c r="AS6" i="10"/>
  <c r="D17" i="10"/>
  <c r="G17" i="10"/>
  <c r="H17" i="10"/>
  <c r="P17" i="10"/>
  <c r="S17" i="10"/>
  <c r="T17" i="10"/>
  <c r="N16" i="10"/>
  <c r="F16" i="10"/>
  <c r="Q16" i="10"/>
  <c r="E16" i="10"/>
  <c r="R16" i="10"/>
  <c r="AP17" i="10"/>
  <c r="AV17" i="10"/>
  <c r="AQ19" i="10"/>
  <c r="F21" i="10"/>
  <c r="R21" i="10"/>
  <c r="G22" i="10"/>
  <c r="S22" i="10"/>
  <c r="AI22" i="10"/>
  <c r="AU22" i="10"/>
  <c r="AK23" i="10"/>
  <c r="M28" i="10"/>
  <c r="Y28" i="10"/>
  <c r="O29" i="10"/>
  <c r="AP11" i="10"/>
  <c r="AF12" i="10"/>
  <c r="H16" i="10"/>
  <c r="T16" i="10"/>
  <c r="V17" i="10"/>
  <c r="AR17" i="10"/>
  <c r="AM19" i="10"/>
  <c r="AY19" i="10"/>
  <c r="AV6" i="10"/>
  <c r="AQ8" i="10"/>
  <c r="AF11" i="10"/>
  <c r="AR11" i="10"/>
  <c r="AH12" i="10"/>
  <c r="J16" i="10"/>
  <c r="V16" i="10"/>
  <c r="L17" i="10"/>
  <c r="X17" i="10"/>
  <c r="AT17" i="10"/>
  <c r="AO19" i="10"/>
  <c r="D21" i="10"/>
  <c r="P21" i="10"/>
  <c r="E22" i="10"/>
  <c r="Q22" i="10"/>
  <c r="AG22" i="10"/>
  <c r="AS22" i="10"/>
  <c r="AI23" i="10"/>
  <c r="K28" i="10"/>
  <c r="W28" i="10"/>
  <c r="M29" i="10"/>
  <c r="Y29" i="10"/>
  <c r="AK6" i="10"/>
  <c r="AW6" i="10"/>
  <c r="AR8" i="10"/>
  <c r="AG11" i="10"/>
  <c r="AS11" i="10"/>
  <c r="AI12" i="10"/>
  <c r="K16" i="10"/>
  <c r="W16" i="10"/>
  <c r="M17" i="10"/>
  <c r="Y17" i="10"/>
  <c r="AU17" i="10"/>
  <c r="AP19" i="10"/>
  <c r="E21" i="10"/>
  <c r="Q21" i="10"/>
  <c r="F22" i="10"/>
  <c r="R22" i="10"/>
  <c r="AH22" i="10"/>
  <c r="AT22" i="10"/>
  <c r="AJ23" i="10"/>
  <c r="L28" i="10"/>
  <c r="X28" i="10"/>
  <c r="N29" i="10"/>
  <c r="AL6" i="10"/>
  <c r="AX6" i="10"/>
  <c r="AS8" i="10"/>
  <c r="AH11" i="10"/>
  <c r="AT11" i="10"/>
  <c r="AJ12" i="10"/>
  <c r="L16" i="10"/>
  <c r="X16" i="10"/>
  <c r="N17" i="10"/>
  <c r="AM6" i="10"/>
  <c r="AY6" i="10"/>
  <c r="AT8" i="10"/>
  <c r="AI11" i="10"/>
  <c r="AU11" i="10"/>
  <c r="AK12" i="10"/>
  <c r="M16" i="10"/>
  <c r="Y16" i="10"/>
  <c r="O17" i="10"/>
  <c r="AK17" i="10"/>
  <c r="AW17" i="10"/>
  <c r="AR19" i="10"/>
  <c r="G21" i="10"/>
  <c r="S21" i="10"/>
  <c r="H22" i="10"/>
  <c r="T22" i="10"/>
  <c r="AJ22" i="10"/>
  <c r="AV22" i="10"/>
  <c r="AL23" i="10"/>
  <c r="N28" i="10"/>
  <c r="D29" i="10"/>
  <c r="P29" i="10"/>
  <c r="AL17" i="10"/>
  <c r="AX17" i="10"/>
  <c r="O28" i="10"/>
  <c r="E29" i="10"/>
  <c r="Q29" i="10"/>
  <c r="O16" i="10"/>
  <c r="E17" i="10"/>
  <c r="Q17" i="10"/>
  <c r="AM17" i="10"/>
  <c r="AY17" i="10"/>
  <c r="AT19" i="10"/>
  <c r="I21" i="10"/>
  <c r="U21" i="10"/>
  <c r="J22" i="10"/>
  <c r="V22" i="10"/>
  <c r="AL22" i="10"/>
  <c r="AX22" i="10"/>
  <c r="D28" i="10"/>
  <c r="P28" i="10"/>
  <c r="F29" i="10"/>
  <c r="R29" i="10"/>
  <c r="H21" i="10"/>
  <c r="T21" i="10"/>
  <c r="I22" i="10"/>
  <c r="U22" i="10"/>
  <c r="AK22" i="10"/>
  <c r="AW22" i="10"/>
  <c r="AV8" i="10"/>
  <c r="AK11" i="10"/>
  <c r="AW11" i="10"/>
  <c r="AP6" i="10"/>
  <c r="AK8" i="10"/>
  <c r="AW8" i="10"/>
  <c r="AL11" i="10"/>
  <c r="AX11" i="10"/>
  <c r="D16" i="10"/>
  <c r="P16" i="10"/>
  <c r="F17" i="10"/>
  <c r="R17" i="10"/>
  <c r="AN17" i="10"/>
  <c r="AZ17" i="10"/>
  <c r="AU19" i="10"/>
  <c r="J21" i="10"/>
  <c r="V21" i="10"/>
  <c r="K22" i="10"/>
  <c r="W22" i="10"/>
  <c r="AM22" i="10"/>
  <c r="AY22" i="10"/>
  <c r="E28" i="10"/>
  <c r="Q28" i="10"/>
  <c r="G29" i="10"/>
  <c r="S29" i="10"/>
  <c r="G16" i="10"/>
  <c r="S16" i="10"/>
  <c r="I17" i="10"/>
  <c r="U17" i="10"/>
  <c r="AQ17" i="10"/>
  <c r="AL19" i="10"/>
  <c r="AX19" i="10"/>
  <c r="M21" i="10"/>
  <c r="Y21" i="10"/>
  <c r="N22" i="10"/>
  <c r="AP22" i="10"/>
  <c r="AF23" i="10"/>
  <c r="H28" i="10"/>
  <c r="T28" i="10"/>
  <c r="J29" i="10"/>
  <c r="V29" i="10"/>
  <c r="AT6" i="10"/>
  <c r="AO8" i="10"/>
  <c r="J17" i="10"/>
  <c r="N21" i="10"/>
  <c r="AO17" i="10"/>
  <c r="O22" i="10"/>
  <c r="AE22" i="10"/>
  <c r="AQ22" i="10"/>
  <c r="AG23" i="10"/>
  <c r="I28" i="10"/>
  <c r="U28" i="10"/>
  <c r="K29" i="10"/>
  <c r="W29" i="10"/>
  <c r="AE11" i="10"/>
  <c r="AQ11" i="10"/>
  <c r="I16" i="10"/>
  <c r="U16" i="10"/>
  <c r="K17" i="10"/>
  <c r="AN19" i="10"/>
  <c r="O21" i="10"/>
  <c r="D22" i="10"/>
  <c r="AF22" i="10"/>
  <c r="AR22" i="10"/>
  <c r="J28" i="10"/>
  <c r="V28" i="10"/>
  <c r="L29" i="10"/>
  <c r="AT8" i="9"/>
  <c r="AS8" i="9"/>
  <c r="AR8" i="9"/>
  <c r="AQ8" i="9"/>
  <c r="AN8" i="9"/>
  <c r="AQ6" i="9"/>
  <c r="V22" i="9"/>
  <c r="J22" i="9"/>
  <c r="U21" i="9"/>
  <c r="I21" i="9"/>
  <c r="T22" i="9"/>
  <c r="H22" i="9"/>
  <c r="S21" i="9"/>
  <c r="G21" i="9"/>
  <c r="R22" i="9"/>
  <c r="F22" i="9"/>
  <c r="Q21" i="9"/>
  <c r="E21" i="9"/>
  <c r="Q22" i="9"/>
  <c r="E22" i="9"/>
  <c r="P21" i="9"/>
  <c r="D21" i="9"/>
  <c r="P22" i="9"/>
  <c r="D22" i="9"/>
  <c r="O21" i="9"/>
  <c r="S22" i="9"/>
  <c r="G22" i="9"/>
  <c r="R21" i="9"/>
  <c r="F21" i="9"/>
  <c r="AT6" i="9"/>
  <c r="AW8" i="9"/>
  <c r="AT19" i="9"/>
  <c r="AR19" i="9"/>
  <c r="AP19" i="9"/>
  <c r="AO19" i="9"/>
  <c r="AQ19" i="9"/>
  <c r="AN6" i="9"/>
  <c r="AR6" i="9"/>
  <c r="AU8" i="9"/>
  <c r="AS6" i="9"/>
  <c r="AV8" i="9"/>
  <c r="AU6" i="9"/>
  <c r="AX8" i="9"/>
  <c r="AY17" i="9"/>
  <c r="AM17" i="9"/>
  <c r="AW17" i="9"/>
  <c r="AK17" i="9"/>
  <c r="AU17" i="9"/>
  <c r="AT17" i="9"/>
  <c r="AV17" i="9"/>
  <c r="H21" i="9"/>
  <c r="I22" i="9"/>
  <c r="AP6" i="9"/>
  <c r="AO8" i="9"/>
  <c r="AY8" i="9"/>
  <c r="J21" i="9"/>
  <c r="K22" i="9"/>
  <c r="AY6" i="9"/>
  <c r="AM6" i="9"/>
  <c r="AX6" i="9"/>
  <c r="AL6" i="9"/>
  <c r="AW6" i="9"/>
  <c r="AK6" i="9"/>
  <c r="AV6" i="9"/>
  <c r="AK8" i="9"/>
  <c r="AL8" i="9"/>
  <c r="AM8" i="9"/>
  <c r="AO6" i="9"/>
  <c r="AP8" i="9"/>
  <c r="X21" i="9"/>
  <c r="Y22" i="9"/>
  <c r="AI22" i="9"/>
  <c r="AU22" i="9"/>
  <c r="AK23" i="9"/>
  <c r="M28" i="9"/>
  <c r="Y28" i="9"/>
  <c r="O29" i="9"/>
  <c r="AF22" i="9"/>
  <c r="AR22" i="9"/>
  <c r="AH23" i="9"/>
  <c r="J28" i="9"/>
  <c r="V28" i="9"/>
  <c r="L29" i="9"/>
  <c r="X29" i="9"/>
  <c r="AF11" i="9"/>
  <c r="AR11" i="9"/>
  <c r="AH12" i="9"/>
  <c r="J16" i="9"/>
  <c r="V16" i="9"/>
  <c r="L17" i="9"/>
  <c r="X17" i="9"/>
  <c r="AG22" i="9"/>
  <c r="AS22" i="9"/>
  <c r="AI23" i="9"/>
  <c r="K28" i="9"/>
  <c r="W28" i="9"/>
  <c r="M29" i="9"/>
  <c r="Y29" i="9"/>
  <c r="AG11" i="9"/>
  <c r="AS11" i="9"/>
  <c r="AI12" i="9"/>
  <c r="K16" i="9"/>
  <c r="W16" i="9"/>
  <c r="M17" i="9"/>
  <c r="Y17" i="9"/>
  <c r="AH22" i="9"/>
  <c r="AT22" i="9"/>
  <c r="AJ23" i="9"/>
  <c r="L28" i="9"/>
  <c r="X28" i="9"/>
  <c r="N29" i="9"/>
  <c r="AH11" i="9"/>
  <c r="AT11" i="9"/>
  <c r="AJ12" i="9"/>
  <c r="L16" i="9"/>
  <c r="X16" i="9"/>
  <c r="N17" i="9"/>
  <c r="AI11" i="9"/>
  <c r="AU11" i="9"/>
  <c r="M16" i="9"/>
  <c r="Y16" i="9"/>
  <c r="O17" i="9"/>
  <c r="AJ22" i="9"/>
  <c r="AV22" i="9"/>
  <c r="AL23" i="9"/>
  <c r="N28" i="9"/>
  <c r="D29" i="9"/>
  <c r="P29" i="9"/>
  <c r="O28" i="9"/>
  <c r="E29" i="9"/>
  <c r="Q29" i="9"/>
  <c r="O16" i="9"/>
  <c r="E17" i="9"/>
  <c r="AL22" i="9"/>
  <c r="D28" i="9"/>
  <c r="P28" i="9"/>
  <c r="F2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K6" authorId="0" shapeId="0" xr:uid="{BB2B6FCC-1319-455A-8818-C26E8C6133FE}">
      <text>
        <r>
          <rPr>
            <sz val="9"/>
            <color indexed="81"/>
            <rFont val="MS P ゴシック"/>
            <family val="3"/>
            <charset val="128"/>
          </rPr>
          <t>カナは欄外下の項目に入力すると転記されます。</t>
        </r>
      </text>
    </comment>
    <comment ref="AK8" authorId="0" shapeId="0" xr:uid="{86D7C57F-0775-487A-A990-881B629923D4}">
      <text>
        <r>
          <rPr>
            <sz val="9"/>
            <color indexed="81"/>
            <rFont val="MS P ゴシック"/>
            <family val="3"/>
            <charset val="128"/>
          </rPr>
          <t>カナは欄外下の項目に入力すると転記されます。</t>
        </r>
      </text>
    </comment>
    <comment ref="AE11" authorId="0" shapeId="0" xr:uid="{A508894F-10E2-42D5-A04B-132FB6B95BBC}">
      <text>
        <r>
          <rPr>
            <sz val="9"/>
            <color indexed="81"/>
            <rFont val="MS P ゴシック"/>
            <family val="3"/>
            <charset val="128"/>
          </rPr>
          <t>カナは欄外下の項目に入力すると転記されます。</t>
        </r>
      </text>
    </comment>
    <comment ref="D16" authorId="0" shapeId="0" xr:uid="{C3B4FB92-97BC-4882-90B3-C4F8383D6E1D}">
      <text>
        <r>
          <rPr>
            <sz val="9"/>
            <color indexed="81"/>
            <rFont val="MS P ゴシック"/>
            <family val="3"/>
            <charset val="128"/>
          </rPr>
          <t>カナは欄外下の項目に入力すると転記されます。</t>
        </r>
      </text>
    </comment>
    <comment ref="AK17" authorId="0" shapeId="0" xr:uid="{EFAB816F-29AE-4D3B-A2AA-3A81A98F8170}">
      <text>
        <r>
          <rPr>
            <sz val="9"/>
            <color indexed="81"/>
            <rFont val="MS P ゴシック"/>
            <family val="3"/>
            <charset val="128"/>
          </rPr>
          <t>カナは欄外下の項目に入力すると転記されます。</t>
        </r>
      </text>
    </comment>
    <comment ref="AK19" authorId="0" shapeId="0" xr:uid="{BCC22C64-205E-419B-A041-B8A12C1F6D8A}">
      <text>
        <r>
          <rPr>
            <sz val="9"/>
            <color indexed="81"/>
            <rFont val="MS P ゴシック"/>
            <family val="3"/>
            <charset val="128"/>
          </rPr>
          <t>カナは欄外下の項目に入力すると転記されます。</t>
        </r>
      </text>
    </comment>
    <comment ref="D21" authorId="0" shapeId="0" xr:uid="{1BDEEEAA-FC16-43F3-B109-A13692EC4DCC}">
      <text>
        <r>
          <rPr>
            <sz val="9"/>
            <color indexed="81"/>
            <rFont val="MS P ゴシック"/>
            <family val="3"/>
            <charset val="128"/>
          </rPr>
          <t>カナは欄外下の項目に入力すると転記されます。</t>
        </r>
      </text>
    </comment>
    <comment ref="AE22" authorId="0" shapeId="0" xr:uid="{45669ABD-A599-4D5A-A756-82B89F1A561D}">
      <text>
        <r>
          <rPr>
            <sz val="9"/>
            <color indexed="81"/>
            <rFont val="MS P ゴシック"/>
            <family val="3"/>
            <charset val="128"/>
          </rPr>
          <t>カナは欄外下の項目に入力すると転記されます。</t>
        </r>
      </text>
    </comment>
    <comment ref="D28" authorId="0" shapeId="0" xr:uid="{D507D5D6-D483-41E1-8AAA-A46775D81C90}">
      <text>
        <r>
          <rPr>
            <sz val="9"/>
            <color indexed="81"/>
            <rFont val="MS P ゴシック"/>
            <family val="3"/>
            <charset val="128"/>
          </rPr>
          <t>カナは欄外下の項目に入力すると転記されます。</t>
        </r>
      </text>
    </comment>
  </commentList>
</comments>
</file>

<file path=xl/sharedStrings.xml><?xml version="1.0" encoding="utf-8"?>
<sst xmlns="http://schemas.openxmlformats.org/spreadsheetml/2006/main" count="337" uniqueCount="160">
  <si>
    <t>取　引　先　登　録　台　帳</t>
    <rPh sb="0" eb="1">
      <t>トリ</t>
    </rPh>
    <rPh sb="2" eb="3">
      <t>イン</t>
    </rPh>
    <rPh sb="4" eb="5">
      <t>サキ</t>
    </rPh>
    <rPh sb="6" eb="7">
      <t>ノボル</t>
    </rPh>
    <rPh sb="8" eb="9">
      <t>リョク</t>
    </rPh>
    <rPh sb="10" eb="11">
      <t>ダイ</t>
    </rPh>
    <rPh sb="12" eb="13">
      <t>トバリ</t>
    </rPh>
    <phoneticPr fontId="2"/>
  </si>
  <si>
    <t>年</t>
    <rPh sb="0" eb="1">
      <t>ネン</t>
    </rPh>
    <phoneticPr fontId="2"/>
  </si>
  <si>
    <t>(漢字）</t>
    <rPh sb="1" eb="3">
      <t>カンジ</t>
    </rPh>
    <phoneticPr fontId="2"/>
  </si>
  <si>
    <t>会社名</t>
    <rPh sb="0" eb="2">
      <t>カイシャ</t>
    </rPh>
    <rPh sb="2" eb="3">
      <t>メイ</t>
    </rPh>
    <phoneticPr fontId="2"/>
  </si>
  <si>
    <t>(カナ）</t>
    <phoneticPr fontId="2"/>
  </si>
  <si>
    <t>会社名</t>
    <rPh sb="0" eb="3">
      <t>カイシャメイ</t>
    </rPh>
    <phoneticPr fontId="2"/>
  </si>
  <si>
    <t>（漢字）</t>
    <rPh sb="1" eb="3">
      <t>カンジ</t>
    </rPh>
    <phoneticPr fontId="2"/>
  </si>
  <si>
    <t>代表者</t>
    <rPh sb="0" eb="3">
      <t>ダイヒョウシャ</t>
    </rPh>
    <phoneticPr fontId="2"/>
  </si>
  <si>
    <t>（カナ）</t>
    <phoneticPr fontId="2"/>
  </si>
  <si>
    <t>郵便番号</t>
    <rPh sb="0" eb="4">
      <t>ユウビンバンゴウ</t>
    </rPh>
    <phoneticPr fontId="2"/>
  </si>
  <si>
    <t>電話</t>
    <rPh sb="0" eb="2">
      <t>デンワ</t>
    </rPh>
    <phoneticPr fontId="2"/>
  </si>
  <si>
    <t>ＦＡＸ</t>
    <phoneticPr fontId="2"/>
  </si>
  <si>
    <t>住所</t>
    <rPh sb="0" eb="2">
      <t>ジュウショ</t>
    </rPh>
    <phoneticPr fontId="2"/>
  </si>
  <si>
    <t>－</t>
    <phoneticPr fontId="2"/>
  </si>
  <si>
    <t>銀行名</t>
    <rPh sb="0" eb="1">
      <t>ギン</t>
    </rPh>
    <rPh sb="1" eb="2">
      <t>コウ</t>
    </rPh>
    <rPh sb="2" eb="3">
      <t>メイ</t>
    </rPh>
    <phoneticPr fontId="2"/>
  </si>
  <si>
    <t>支店名</t>
    <rPh sb="0" eb="3">
      <t>シテンメイ</t>
    </rPh>
    <phoneticPr fontId="2"/>
  </si>
  <si>
    <t>支店コード</t>
    <rPh sb="0" eb="2">
      <t>シテン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</si>
  <si>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</si>
  <si>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</si>
  <si>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名義カナ</t>
    <rPh sb="0" eb="2">
      <t>メイギ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</si>
  <si>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</si>
  <si>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</si>
  <si>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</t>
    <phoneticPr fontId="2"/>
  </si>
  <si>
    <t>代表者名</t>
    <rPh sb="0" eb="3">
      <t>ダイヒョウシャ</t>
    </rPh>
    <rPh sb="3" eb="4">
      <t>メイ</t>
    </rPh>
    <phoneticPr fontId="2"/>
  </si>
  <si>
    <t>振込先</t>
    <rPh sb="0" eb="2">
      <t>フリコミ</t>
    </rPh>
    <rPh sb="2" eb="3">
      <t>サキ</t>
    </rPh>
    <phoneticPr fontId="2"/>
  </si>
  <si>
    <t>口座</t>
    <rPh sb="0" eb="2">
      <t>コウザ</t>
    </rPh>
    <phoneticPr fontId="2"/>
  </si>
  <si>
    <t>資本形態</t>
    <rPh sb="0" eb="2">
      <t>シホン</t>
    </rPh>
    <rPh sb="2" eb="4">
      <t>ケイタイ</t>
    </rPh>
    <phoneticPr fontId="2"/>
  </si>
  <si>
    <t>設立年月</t>
    <rPh sb="0" eb="2">
      <t>セツリツ</t>
    </rPh>
    <rPh sb="2" eb="4">
      <t>ネンゲツ</t>
    </rPh>
    <phoneticPr fontId="2"/>
  </si>
  <si>
    <t>西暦</t>
    <rPh sb="0" eb="2">
      <t>セイレキ</t>
    </rPh>
    <phoneticPr fontId="2"/>
  </si>
  <si>
    <t>資本金</t>
    <rPh sb="0" eb="3">
      <t>シホンキン</t>
    </rPh>
    <phoneticPr fontId="2"/>
  </si>
  <si>
    <t>円</t>
    <rPh sb="0" eb="1">
      <t>エン</t>
    </rPh>
    <phoneticPr fontId="2"/>
  </si>
  <si>
    <t>事業内容</t>
    <rPh sb="0" eb="2">
      <t>ジギョウ</t>
    </rPh>
    <rPh sb="2" eb="4">
      <t>ナイヨウ</t>
    </rPh>
    <phoneticPr fontId="2"/>
  </si>
  <si>
    <t>（取扱品目）</t>
    <rPh sb="1" eb="2">
      <t>ト</t>
    </rPh>
    <rPh sb="2" eb="3">
      <t>アツカ</t>
    </rPh>
    <rPh sb="3" eb="5">
      <t>ヒンモク</t>
    </rPh>
    <phoneticPr fontId="2"/>
  </si>
  <si>
    <t>許可番号</t>
    <rPh sb="0" eb="2">
      <t>キョカ</t>
    </rPh>
    <rPh sb="2" eb="4">
      <t>バンゴウ</t>
    </rPh>
    <phoneticPr fontId="2"/>
  </si>
  <si>
    <t>知事</t>
    <rPh sb="0" eb="2">
      <t>チジ</t>
    </rPh>
    <phoneticPr fontId="2"/>
  </si>
  <si>
    <t>１．大臣　　　２．知事</t>
    <rPh sb="2" eb="4">
      <t>ダイジン</t>
    </rPh>
    <rPh sb="9" eb="11">
      <t>チジ</t>
    </rPh>
    <phoneticPr fontId="2"/>
  </si>
  <si>
    <t>１．特定　　　２．一般</t>
    <rPh sb="2" eb="4">
      <t>トクテイ</t>
    </rPh>
    <rPh sb="9" eb="11">
      <t>イッパン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</si>
  <si>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</si>
  <si>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</si>
  <si>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許可日</t>
    <rPh sb="0" eb="2">
      <t>キョカ</t>
    </rPh>
    <rPh sb="2" eb="3">
      <t>ビ</t>
    </rPh>
    <phoneticPr fontId="2"/>
  </si>
  <si>
    <t>都・道・府・県</t>
    <rPh sb="0" eb="1">
      <t>ト</t>
    </rPh>
    <rPh sb="2" eb="3">
      <t>ドウ</t>
    </rPh>
    <rPh sb="4" eb="5">
      <t>フ</t>
    </rPh>
    <rPh sb="6" eb="7">
      <t>ケン</t>
    </rPh>
    <phoneticPr fontId="2"/>
  </si>
  <si>
    <t>取引先コード</t>
    <rPh sb="0" eb="2">
      <t>トリヒキ</t>
    </rPh>
    <rPh sb="2" eb="3">
      <t>サキ</t>
    </rPh>
    <phoneticPr fontId="2"/>
  </si>
  <si>
    <t>依頼日（西暦）</t>
  </si>
  <si>
    <t>上段より左詰</t>
    <rPh sb="0" eb="2">
      <t>ジョウダン</t>
    </rPh>
    <rPh sb="4" eb="5">
      <t>ヒダリ</t>
    </rPh>
    <rPh sb="5" eb="6">
      <t>ツ</t>
    </rPh>
    <phoneticPr fontId="2"/>
  </si>
  <si>
    <t>コード</t>
    <phoneticPr fontId="2"/>
  </si>
  <si>
    <t>担当部署名</t>
    <rPh sb="0" eb="2">
      <t>タントウ</t>
    </rPh>
    <rPh sb="2" eb="4">
      <t>ブショ</t>
    </rPh>
    <rPh sb="4" eb="5">
      <t>メイ</t>
    </rPh>
    <phoneticPr fontId="2"/>
  </si>
  <si>
    <t>銀行</t>
    <rPh sb="0" eb="1">
      <t>ギン</t>
    </rPh>
    <rPh sb="1" eb="2">
      <t>コウ</t>
    </rPh>
    <phoneticPr fontId="2"/>
  </si>
  <si>
    <t>実　印</t>
    <rPh sb="0" eb="1">
      <t>ミ</t>
    </rPh>
    <rPh sb="2" eb="3">
      <t>イン</t>
    </rPh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</si>
  <si>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</si>
  <si>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</si>
  <si>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該当に○</t>
    <rPh sb="0" eb="2">
      <t>ガイトウ</t>
    </rPh>
    <phoneticPr fontId="2"/>
  </si>
  <si>
    <t>金銭領収印</t>
    <rPh sb="0" eb="1">
      <t>キン</t>
    </rPh>
    <rPh sb="1" eb="2">
      <t>セン</t>
    </rPh>
    <rPh sb="2" eb="3">
      <t>リョウ</t>
    </rPh>
    <rPh sb="3" eb="4">
      <t>シュウ</t>
    </rPh>
    <rPh sb="4" eb="5">
      <t>イン</t>
    </rPh>
    <phoneticPr fontId="2"/>
  </si>
  <si>
    <t>漢字</t>
    <rPh sb="0" eb="2">
      <t>カンジ</t>
    </rPh>
    <phoneticPr fontId="2"/>
  </si>
  <si>
    <t>カナ</t>
    <phoneticPr fontId="2"/>
  </si>
  <si>
    <t>金融機関コード</t>
    <rPh sb="0" eb="2">
      <t>キンユウ</t>
    </rPh>
    <rPh sb="2" eb="4">
      <t>キカン</t>
    </rPh>
    <phoneticPr fontId="2"/>
  </si>
  <si>
    <t>右詰</t>
    <rPh sb="0" eb="2">
      <t>ミギヅメ</t>
    </rPh>
    <phoneticPr fontId="2"/>
  </si>
  <si>
    <t>住所（カナ）</t>
    <rPh sb="0" eb="2">
      <t>ジュウショ</t>
    </rPh>
    <phoneticPr fontId="2"/>
  </si>
  <si>
    <t>会社名（カナ）</t>
    <rPh sb="0" eb="3">
      <t>カイシャメイ</t>
    </rPh>
    <phoneticPr fontId="2"/>
  </si>
  <si>
    <t>代表者（カナ）</t>
    <rPh sb="0" eb="3">
      <t>ダイヒョウシャ</t>
    </rPh>
    <phoneticPr fontId="2"/>
  </si>
  <si>
    <t>銀行名（カナ）</t>
    <rPh sb="0" eb="3">
      <t>ギンコウメイ</t>
    </rPh>
    <phoneticPr fontId="2"/>
  </si>
  <si>
    <t>支店名（カナ）</t>
    <rPh sb="0" eb="3">
      <t>シテンメイ</t>
    </rPh>
    <phoneticPr fontId="2"/>
  </si>
  <si>
    <t>口座名義カナ</t>
    <rPh sb="0" eb="2">
      <t>コウザ</t>
    </rPh>
    <rPh sb="2" eb="4">
      <t>メイギ</t>
    </rPh>
    <phoneticPr fontId="2"/>
  </si>
  <si>
    <t>,</t>
    <phoneticPr fontId="2"/>
  </si>
  <si>
    <t>取引先各位</t>
  </si>
  <si>
    <t>取引先登録台帳の提出について</t>
  </si>
  <si>
    <t>「取引先登録台帳」は，貴社へのお取引代金支払いのために必要なものですから、下記</t>
  </si>
  <si>
    <t>の取扱要領、記入要領をご参考の上、正確にご記入いただき、ご提出ください。</t>
  </si>
  <si>
    <t>取扱要領</t>
  </si>
  <si>
    <t>１．提出先は、弊社取引担当部門です。</t>
  </si>
  <si>
    <t>２．提出がない場合には、支払い保留となります。</t>
  </si>
  <si>
    <t>３．記入要領にしたがい、空欄がないよう記入してください。</t>
  </si>
  <si>
    <t>５．振込先銀行預金口座は、法人の場合は法人名義に、法人格のない個人商店の場合には</t>
  </si>
  <si>
    <t>記入要領</t>
  </si>
  <si>
    <t>１．「゜」「゛」は、一字として記入してください。</t>
  </si>
  <si>
    <t>２．法人名（カナ）は、下記の略語を使用してください。</t>
  </si>
  <si>
    <t>３．支店・営業所、個人の姓と名前は一字あけてください。</t>
  </si>
  <si>
    <t>　　　　　ワタナベ　タロウ　</t>
  </si>
  <si>
    <t>４．金融機関の記入の際は下記の略称で記入してください。</t>
  </si>
  <si>
    <t>　　銀　　行　→　不要　　　　　　　　信用金庫　→　信金（シンキン）</t>
  </si>
  <si>
    <t>　　信用組合　→　信組（シンクミ）　　労働金庫　→　労金（ロウキン）</t>
  </si>
  <si>
    <t xml:space="preserve">    商号名義としてください。（例　○○商会　○野○平）</t>
    <phoneticPr fontId="2"/>
  </si>
  <si>
    <t xml:space="preserve">    株式会社 →   カ 　 　　　 有限会社 →   ユ　　　　　合名会社 →   メ</t>
    <phoneticPr fontId="2"/>
  </si>
  <si>
    <t xml:space="preserve">    なお『（ 』の付け方は、　株式会社　○○建設　→　カ）○○ケンセツ</t>
    <phoneticPr fontId="2"/>
  </si>
  <si>
    <t xml:space="preserve">                             ○○建設  株式会社　→　○○ケンセツ（カ</t>
    <phoneticPr fontId="2"/>
  </si>
  <si>
    <t>株式会社　佐藤渡辺　御中</t>
    <rPh sb="0" eb="4">
      <t>カブシキガイシャ</t>
    </rPh>
    <rPh sb="5" eb="7">
      <t>サトウ</t>
    </rPh>
    <rPh sb="7" eb="9">
      <t>ワタナベ</t>
    </rPh>
    <rPh sb="10" eb="12">
      <t>オンチュウ</t>
    </rPh>
    <phoneticPr fontId="2"/>
  </si>
  <si>
    <t>㈱佐藤渡辺使用欄</t>
    <rPh sb="1" eb="3">
      <t>サトウ</t>
    </rPh>
    <rPh sb="3" eb="5">
      <t>ワタナベ</t>
    </rPh>
    <rPh sb="5" eb="7">
      <t>シヨウ</t>
    </rPh>
    <rPh sb="7" eb="8">
      <t>ラン</t>
    </rPh>
    <phoneticPr fontId="2"/>
  </si>
  <si>
    <t>株式会社　佐藤渡辺</t>
    <rPh sb="5" eb="7">
      <t>サトウ</t>
    </rPh>
    <phoneticPr fontId="2"/>
  </si>
  <si>
    <t>1．普通　2．当座</t>
    <rPh sb="2" eb="4">
      <t>フツウ</t>
    </rPh>
    <rPh sb="7" eb="9">
      <t>トウザ</t>
    </rPh>
    <phoneticPr fontId="2"/>
  </si>
  <si>
    <t>T</t>
    <phoneticPr fontId="2"/>
  </si>
  <si>
    <t>経　理　部</t>
    <phoneticPr fontId="2"/>
  </si>
  <si>
    <t>でんさい</t>
    <phoneticPr fontId="2"/>
  </si>
  <si>
    <t>→</t>
    <phoneticPr fontId="2"/>
  </si>
  <si>
    <t>利用者番号とでんさい銀行口座を記入</t>
    <rPh sb="0" eb="5">
      <t>リヨウシャバンゴウ</t>
    </rPh>
    <rPh sb="10" eb="12">
      <t>ギンコウ</t>
    </rPh>
    <rPh sb="12" eb="14">
      <t>コウザ</t>
    </rPh>
    <rPh sb="15" eb="17">
      <t>キニュウ</t>
    </rPh>
    <phoneticPr fontId="2"/>
  </si>
  <si>
    <t>別途申込書類をお送りします</t>
    <rPh sb="0" eb="2">
      <t>ベット</t>
    </rPh>
    <rPh sb="2" eb="4">
      <t>モウシコミ</t>
    </rPh>
    <rPh sb="4" eb="6">
      <t>ショルイ</t>
    </rPh>
    <rPh sb="8" eb="9">
      <t>オク</t>
    </rPh>
    <phoneticPr fontId="2"/>
  </si>
  <si>
    <t>請求書印</t>
    <rPh sb="0" eb="3">
      <t>セイキュウショ</t>
    </rPh>
    <rPh sb="3" eb="4">
      <t>ジルシ</t>
    </rPh>
    <phoneticPr fontId="2"/>
  </si>
  <si>
    <t>→</t>
  </si>
  <si>
    <t>印　　鑑　　欄</t>
    <rPh sb="0" eb="1">
      <t>イン</t>
    </rPh>
    <rPh sb="3" eb="4">
      <t>カガミ</t>
    </rPh>
    <rPh sb="6" eb="7">
      <t>ラン</t>
    </rPh>
    <phoneticPr fontId="2"/>
  </si>
  <si>
    <t>市外－市内－番号
（　右　詰　）</t>
    <phoneticPr fontId="2"/>
  </si>
  <si>
    <t>前ゼロ・右詰</t>
    <rPh sb="0" eb="1">
      <t>マエ</t>
    </rPh>
    <rPh sb="4" eb="5">
      <t>ミギ</t>
    </rPh>
    <rPh sb="5" eb="6">
      <t>ツ</t>
    </rPh>
    <phoneticPr fontId="2"/>
  </si>
  <si>
    <t>建設業
許可</t>
    <rPh sb="0" eb="2">
      <t>ケンセツ</t>
    </rPh>
    <rPh sb="2" eb="3">
      <t>ギョウ</t>
    </rPh>
    <rPh sb="4" eb="6">
      <t>キョカ</t>
    </rPh>
    <phoneticPr fontId="2"/>
  </si>
  <si>
    <t>支店　確認印</t>
    <rPh sb="0" eb="2">
      <t>シテン</t>
    </rPh>
    <rPh sb="3" eb="6">
      <t>カクニンイン</t>
    </rPh>
    <phoneticPr fontId="2"/>
  </si>
  <si>
    <t>担当部署　確認印</t>
    <rPh sb="0" eb="2">
      <t>タントウ</t>
    </rPh>
    <rPh sb="2" eb="4">
      <t>ブショ</t>
    </rPh>
    <rPh sb="5" eb="7">
      <t>カクニン</t>
    </rPh>
    <rPh sb="7" eb="8">
      <t>イン</t>
    </rPh>
    <phoneticPr fontId="2"/>
  </si>
  <si>
    <t>本社　確認印</t>
    <rPh sb="0" eb="2">
      <t>ホンシャ</t>
    </rPh>
    <rPh sb="3" eb="5">
      <t>カクニン</t>
    </rPh>
    <rPh sb="5" eb="6">
      <t>イン</t>
    </rPh>
    <phoneticPr fontId="2"/>
  </si>
  <si>
    <t>４．商号（氏名）欄は、住所、会社名を記入のうえ、印鑑欄に押印をお願いします。</t>
    <rPh sb="24" eb="27">
      <t>インカンラン</t>
    </rPh>
    <phoneticPr fontId="2"/>
  </si>
  <si>
    <t xml:space="preserve">    印鑑を押印してください。</t>
    <phoneticPr fontId="2"/>
  </si>
  <si>
    <t>インボイス登録番号</t>
    <rPh sb="5" eb="7">
      <t>トウロク</t>
    </rPh>
    <rPh sb="7" eb="9">
      <t>バンゴウ</t>
    </rPh>
    <phoneticPr fontId="2"/>
  </si>
  <si>
    <t xml:space="preserve">インボイス発行事業者以外 </t>
    <rPh sb="5" eb="7">
      <t>ハッコウ</t>
    </rPh>
    <rPh sb="7" eb="9">
      <t>ジギョウ</t>
    </rPh>
    <rPh sb="9" eb="10">
      <t>シャ</t>
    </rPh>
    <rPh sb="10" eb="12">
      <t>イガイ</t>
    </rPh>
    <phoneticPr fontId="2"/>
  </si>
  <si>
    <t>　　1．登録番号 　2．会社名 　3．住所 　4．連絡先　 5．代表者名　</t>
    <rPh sb="4" eb="8">
      <t>トウロクバンゴウ</t>
    </rPh>
    <rPh sb="19" eb="21">
      <t>ジュウショ</t>
    </rPh>
    <rPh sb="25" eb="28">
      <t>レンラクサキ</t>
    </rPh>
    <rPh sb="32" eb="35">
      <t>ダイヒョウシャ</t>
    </rPh>
    <rPh sb="35" eb="36">
      <t>メイ</t>
    </rPh>
    <phoneticPr fontId="2"/>
  </si>
  <si>
    <t>メールアドレス</t>
    <phoneticPr fontId="2"/>
  </si>
  <si>
    <t>連絡先</t>
    <rPh sb="0" eb="3">
      <t>レンラクサキ</t>
    </rPh>
    <phoneticPr fontId="2"/>
  </si>
  <si>
    <t>振込口座</t>
    <rPh sb="0" eb="4">
      <t>フリコミコウザ</t>
    </rPh>
    <phoneticPr fontId="2"/>
  </si>
  <si>
    <t>現金</t>
    <rPh sb="0" eb="2">
      <t>ゲンキン</t>
    </rPh>
    <phoneticPr fontId="2"/>
  </si>
  <si>
    <t>でんさい利用者番号(9桁)</t>
    <rPh sb="4" eb="9">
      <t>リヨウシャバンゴウ</t>
    </rPh>
    <rPh sb="11" eb="12">
      <t>ケタ</t>
    </rPh>
    <phoneticPr fontId="2"/>
  </si>
  <si>
    <t>　　備 考</t>
    <rPh sb="2" eb="3">
      <t>ビ</t>
    </rPh>
    <rPh sb="4" eb="5">
      <t>コウ</t>
    </rPh>
    <phoneticPr fontId="2"/>
  </si>
  <si>
    <t>業 種 区 分 - 番 号</t>
    <rPh sb="0" eb="1">
      <t>ゴウ</t>
    </rPh>
    <rPh sb="2" eb="3">
      <t>シュ</t>
    </rPh>
    <rPh sb="4" eb="5">
      <t>ク</t>
    </rPh>
    <rPh sb="6" eb="7">
      <t>ブン</t>
    </rPh>
    <rPh sb="10" eb="11">
      <t>バン</t>
    </rPh>
    <rPh sb="12" eb="13">
      <t>ゴウ</t>
    </rPh>
    <phoneticPr fontId="2"/>
  </si>
  <si>
    <t>※印刷　A3横　※カナ入力は欄外下に項目あり</t>
    <rPh sb="1" eb="3">
      <t>インサツ</t>
    </rPh>
    <rPh sb="6" eb="7">
      <t>ヨコ</t>
    </rPh>
    <rPh sb="11" eb="13">
      <t>ニュウリョク</t>
    </rPh>
    <rPh sb="14" eb="16">
      <t>ランガイ</t>
    </rPh>
    <rPh sb="16" eb="17">
      <t>シタ</t>
    </rPh>
    <rPh sb="18" eb="20">
      <t>コウモク</t>
    </rPh>
    <phoneticPr fontId="2"/>
  </si>
  <si>
    <t>２．りそなペイメントシステム（ファクタリング）</t>
  </si>
  <si>
    <t>１．でんさい</t>
    <phoneticPr fontId="2"/>
  </si>
  <si>
    <t>※印刷　A3横</t>
    <rPh sb="1" eb="3">
      <t>インサツ</t>
    </rPh>
    <rPh sb="6" eb="7">
      <t>ヨコ</t>
    </rPh>
    <phoneticPr fontId="2"/>
  </si>
  <si>
    <t xml:space="preserve">    合資会社 →   シ　　　　　 財団法人 → ザイ     　 　社団法人 → シャ</t>
    <phoneticPr fontId="2"/>
  </si>
  <si>
    <t>　  相互会社 →   ソ　 　　　  宗教法人 → シュウ        協同組合 → キョウクミ</t>
    <phoneticPr fontId="2"/>
  </si>
  <si>
    <t xml:space="preserve">    営業所　 → エイ　         出張所   → シュツ</t>
    <phoneticPr fontId="2"/>
  </si>
  <si>
    <t>　　例　　カ）サトウワタナベ　オオサカシテン</t>
    <phoneticPr fontId="2"/>
  </si>
  <si>
    <t xml:space="preserve">    農業協同組合　→　農協（ノウキョウ）</t>
    <phoneticPr fontId="2"/>
  </si>
  <si>
    <t xml:space="preserve">    商工組合中央金庫　→　商工中金（ショウコウチュウキン）</t>
    <phoneticPr fontId="2"/>
  </si>
  <si>
    <t>　　ある旨のチェックのどちらかを必ず記入してください。</t>
    <rPh sb="16" eb="17">
      <t>カナラ</t>
    </rPh>
    <rPh sb="18" eb="20">
      <t>キニュウ</t>
    </rPh>
    <phoneticPr fontId="2"/>
  </si>
  <si>
    <t>選択ください</t>
    <rPh sb="0" eb="2">
      <t>センタク</t>
    </rPh>
    <phoneticPr fontId="2"/>
  </si>
  <si>
    <t>選択ください</t>
    <rPh sb="0" eb="2">
      <t>センタク</t>
    </rPh>
    <phoneticPr fontId="2"/>
  </si>
  <si>
    <t>選択ください</t>
    <rPh sb="0" eb="2">
      <t>センタク</t>
    </rPh>
    <phoneticPr fontId="2"/>
  </si>
  <si>
    <t>1．登録番号</t>
    <phoneticPr fontId="2"/>
  </si>
  <si>
    <t>2．会社名</t>
  </si>
  <si>
    <t>3．住所</t>
  </si>
  <si>
    <t>4．連絡先</t>
  </si>
  <si>
    <t>5．代表者名</t>
  </si>
  <si>
    <t>9．振込先</t>
  </si>
  <si>
    <t>11．印鑑欄</t>
  </si>
  <si>
    <t xml:space="preserve">  新規</t>
    <rPh sb="2" eb="4">
      <t>シンキ</t>
    </rPh>
    <phoneticPr fontId="2"/>
  </si>
  <si>
    <t xml:space="preserve">  変更</t>
    <rPh sb="2" eb="4">
      <t>ヘンコウ</t>
    </rPh>
    <phoneticPr fontId="2"/>
  </si>
  <si>
    <t xml:space="preserve">インボイス発行事業者以外 </t>
    <phoneticPr fontId="2"/>
  </si>
  <si>
    <t>英字(ｱﾙﾌｧﾍﾞｯﾄ)は○を記入</t>
    <rPh sb="0" eb="2">
      <t>エイジ</t>
    </rPh>
    <rPh sb="15" eb="17">
      <t>キニュウ</t>
    </rPh>
    <phoneticPr fontId="2"/>
  </si>
  <si>
    <t>指定許可機能</t>
    <rPh sb="0" eb="2">
      <t>シテイ</t>
    </rPh>
    <rPh sb="2" eb="4">
      <t>キョカ</t>
    </rPh>
    <rPh sb="4" eb="6">
      <t>キノウ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</si>
  <si>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</si>
  <si>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</si>
  <si>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※有の場合は弊社よりでんさい情報をお送りします</t>
    <phoneticPr fontId="2"/>
  </si>
  <si>
    <t>１．当社は預金口座の入金をもって当該営業取引代金の受領と認め、改めて領収書の発行はいたしません。</t>
    <rPh sb="2" eb="4">
      <t>トウシャ</t>
    </rPh>
    <rPh sb="5" eb="7">
      <t>ヨキン</t>
    </rPh>
    <rPh sb="7" eb="9">
      <t>コウザ</t>
    </rPh>
    <rPh sb="10" eb="12">
      <t>ニュウキン</t>
    </rPh>
    <rPh sb="16" eb="18">
      <t>トウガイ</t>
    </rPh>
    <rPh sb="18" eb="20">
      <t>エイギョウ</t>
    </rPh>
    <rPh sb="20" eb="22">
      <t>トリヒキ</t>
    </rPh>
    <rPh sb="22" eb="24">
      <t>ダイキン</t>
    </rPh>
    <rPh sb="25" eb="27">
      <t>ジュリョウ</t>
    </rPh>
    <rPh sb="28" eb="29">
      <t>ミト</t>
    </rPh>
    <rPh sb="31" eb="32">
      <t>アラタ</t>
    </rPh>
    <rPh sb="34" eb="36">
      <t>リョウシュウ</t>
    </rPh>
    <rPh sb="36" eb="37">
      <t>ショ</t>
    </rPh>
    <rPh sb="38" eb="40">
      <t>ハッコウ</t>
    </rPh>
    <phoneticPr fontId="2"/>
  </si>
  <si>
    <t>１．当社は預金口座の入金をもって当該営業取引代金の受領と認め、改めて領収書の発行はいたしません。</t>
    <phoneticPr fontId="2"/>
  </si>
  <si>
    <t xml:space="preserve">    金銭領収印は、領収書（銀行振込以外の場合に必要です。）に使用される</t>
    <rPh sb="33" eb="34">
      <t>ヨウ</t>
    </rPh>
    <phoneticPr fontId="2"/>
  </si>
  <si>
    <t>６. でんさい支払分については、でんさい・ファクタリングよりお選びください。</t>
    <rPh sb="31" eb="32">
      <t>エラ</t>
    </rPh>
    <phoneticPr fontId="2"/>
  </si>
  <si>
    <t>　　9．振込先　 10．受取方法 　11．印鑑欄　  その他（　　　　　）　　　</t>
    <rPh sb="4" eb="7">
      <t>フリコミサキ</t>
    </rPh>
    <rPh sb="12" eb="14">
      <t>ウケトリ</t>
    </rPh>
    <rPh sb="14" eb="16">
      <t>ホウホウ</t>
    </rPh>
    <rPh sb="21" eb="23">
      <t>インカン</t>
    </rPh>
    <rPh sb="23" eb="24">
      <t>ラン</t>
    </rPh>
    <phoneticPr fontId="2"/>
  </si>
  <si>
    <t>受取方法</t>
    <rPh sb="0" eb="2">
      <t>ウケトリ</t>
    </rPh>
    <rPh sb="2" eb="4">
      <t>ホウホウ</t>
    </rPh>
    <phoneticPr fontId="2"/>
  </si>
  <si>
    <t>（１、２のいずれかを選択）</t>
    <rPh sb="10" eb="12">
      <t>センタク</t>
    </rPh>
    <phoneticPr fontId="2"/>
  </si>
  <si>
    <t>２．でんさい支払分については、でんさいもしくはファクタリングでお支払いください。</t>
    <rPh sb="6" eb="8">
      <t>シハラ</t>
    </rPh>
    <rPh sb="8" eb="9">
      <t>ブン</t>
    </rPh>
    <rPh sb="32" eb="34">
      <t>シハラ</t>
    </rPh>
    <phoneticPr fontId="2"/>
  </si>
  <si>
    <t>10．受取方法</t>
    <rPh sb="3" eb="5">
      <t>ウケトリ</t>
    </rPh>
    <phoneticPr fontId="2"/>
  </si>
  <si>
    <t>その他（　　　　　　　　　　）</t>
    <phoneticPr fontId="2"/>
  </si>
  <si>
    <t>４．下記の記載事項に変更が生じる場合は、遅滞なく取引先登録台帳を提出いたします。</t>
    <rPh sb="2" eb="3">
      <t>カ</t>
    </rPh>
    <rPh sb="3" eb="4">
      <t>キ</t>
    </rPh>
    <rPh sb="5" eb="7">
      <t>キサイ</t>
    </rPh>
    <rPh sb="7" eb="9">
      <t>ジコウ</t>
    </rPh>
    <rPh sb="10" eb="12">
      <t>ヘンコウ</t>
    </rPh>
    <rPh sb="13" eb="14">
      <t>ショウ</t>
    </rPh>
    <rPh sb="16" eb="18">
      <t>バアイ</t>
    </rPh>
    <rPh sb="20" eb="22">
      <t>チタイ</t>
    </rPh>
    <rPh sb="24" eb="26">
      <t>トリヒキ</t>
    </rPh>
    <rPh sb="26" eb="27">
      <t>サキ</t>
    </rPh>
    <rPh sb="27" eb="29">
      <t>トウロク</t>
    </rPh>
    <rPh sb="29" eb="31">
      <t>ダイチョウ</t>
    </rPh>
    <rPh sb="32" eb="34">
      <t>テイシュツ</t>
    </rPh>
    <phoneticPr fontId="2"/>
  </si>
  <si>
    <t>９. 「１項」につきましては、13桁のインボイス登録番号またはインボイス発行事業者以外で</t>
    <rPh sb="5" eb="6">
      <t>コウ</t>
    </rPh>
    <rPh sb="17" eb="18">
      <t>ケタ</t>
    </rPh>
    <rPh sb="24" eb="28">
      <t>トウロクバンゴウ</t>
    </rPh>
    <rPh sb="36" eb="38">
      <t>ハッコウ</t>
    </rPh>
    <rPh sb="38" eb="40">
      <t>ジギョウ</t>
    </rPh>
    <rPh sb="40" eb="41">
      <t>シャ</t>
    </rPh>
    <rPh sb="41" eb="43">
      <t>イガイ</t>
    </rPh>
    <phoneticPr fontId="2"/>
  </si>
  <si>
    <t xml:space="preserve">    その旨のチェックの○印を記入し、すみやかに再提出してください。</t>
    <phoneticPr fontId="2"/>
  </si>
  <si>
    <t>８．記載事項に変更が生じた場合は、あらためて全ての欄を記入のうえ、変更№の該当番号に</t>
    <rPh sb="40" eb="41">
      <t>ゴウ</t>
    </rPh>
    <phoneticPr fontId="2"/>
  </si>
  <si>
    <t>７．支払期日が金融機関休業日に該当する場合には、翌営業日に順延することといたします。</t>
    <phoneticPr fontId="2"/>
  </si>
  <si>
    <t>３．支払期日が金融機関休業日に該当する場合には、翌営業日に順延することを承諾いたします。</t>
    <rPh sb="2" eb="4">
      <t>シハライ</t>
    </rPh>
    <rPh sb="4" eb="6">
      <t>キジツ</t>
    </rPh>
    <rPh sb="7" eb="9">
      <t>キンユウ</t>
    </rPh>
    <rPh sb="9" eb="11">
      <t>キカン</t>
    </rPh>
    <rPh sb="11" eb="14">
      <t>キュウギョウビ</t>
    </rPh>
    <rPh sb="15" eb="17">
      <t>ガイトウ</t>
    </rPh>
    <rPh sb="19" eb="21">
      <t>バアイ</t>
    </rPh>
    <rPh sb="24" eb="28">
      <t>ヨクエイギョウビ</t>
    </rPh>
    <rPh sb="29" eb="31">
      <t>ジュンエン</t>
    </rPh>
    <rPh sb="36" eb="38">
      <t>ショウダク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</si>
</sst>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B0F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0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72">
    <xf numFmtId="0" fontId="0" fillId="0" borderId="0" xfId="0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0" fillId="0" borderId="0" xfId="0" applyFont="1" applyAlignment="1">
      <alignment horizontal="right" vertical="center"/>
    </xf>
    <xf numFmtId="0" fontId="0" fillId="0" borderId="0" xfId="0" applyProtection="1"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justifyLastLine="1"/>
      <protection locked="0"/>
    </xf>
    <xf numFmtId="0" fontId="0" fillId="0" borderId="0" xfId="0" applyBorder="1" applyAlignment="1" applyProtection="1">
      <alignment horizontal="distributed" justifyLastLine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8" fillId="0" borderId="15" xfId="0" applyFont="1" applyBorder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0" fillId="0" borderId="60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6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0" fillId="0" borderId="62" xfId="0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0" fillId="0" borderId="63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0" fillId="0" borderId="56" xfId="0" applyBorder="1" applyAlignment="1" applyProtection="1">
      <alignment horizontal="center" vertical="center"/>
    </xf>
    <xf numFmtId="0" fontId="0" fillId="0" borderId="65" xfId="0" applyBorder="1" applyAlignment="1" applyProtection="1">
      <alignment horizontal="center" vertical="center"/>
    </xf>
    <xf numFmtId="0" fontId="0" fillId="0" borderId="66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13" fillId="0" borderId="0" xfId="0" applyFont="1" applyProtection="1"/>
    <xf numFmtId="0" fontId="0" fillId="0" borderId="0" xfId="0" applyProtection="1"/>
    <xf numFmtId="0" fontId="12" fillId="0" borderId="0" xfId="0" applyFont="1" applyProtection="1"/>
    <xf numFmtId="0" fontId="12" fillId="0" borderId="0" xfId="0" applyFont="1" applyAlignment="1" applyProtection="1">
      <alignment vertical="top"/>
    </xf>
    <xf numFmtId="0" fontId="0" fillId="0" borderId="0" xfId="0" applyAlignment="1" applyProtection="1">
      <alignment horizontal="left"/>
    </xf>
    <xf numFmtId="0" fontId="0" fillId="0" borderId="0" xfId="0" applyFont="1" applyProtection="1"/>
    <xf numFmtId="0" fontId="0" fillId="0" borderId="54" xfId="0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15" xfId="0" applyBorder="1" applyAlignment="1" applyProtection="1">
      <alignment horizontal="distributed" vertical="center" justifyLastLine="1"/>
    </xf>
    <xf numFmtId="0" fontId="0" fillId="0" borderId="0" xfId="0" applyBorder="1" applyAlignment="1" applyProtection="1">
      <alignment horizontal="distributed" justifyLastLine="1"/>
    </xf>
    <xf numFmtId="0" fontId="0" fillId="0" borderId="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0" fillId="0" borderId="26" xfId="0" applyBorder="1" applyAlignment="1" applyProtection="1">
      <alignment vertical="center"/>
    </xf>
    <xf numFmtId="0" fontId="0" fillId="0" borderId="38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9" xfId="0" applyBorder="1" applyAlignment="1" applyProtection="1">
      <alignment vertical="center"/>
    </xf>
    <xf numFmtId="0" fontId="0" fillId="0" borderId="55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7" fillId="0" borderId="0" xfId="0" applyFont="1" applyProtection="1"/>
    <xf numFmtId="0" fontId="3" fillId="0" borderId="0" xfId="0" applyFont="1" applyBorder="1" applyAlignment="1" applyProtection="1">
      <alignment horizontal="center" vertical="center" justifyLastLine="1"/>
    </xf>
    <xf numFmtId="0" fontId="0" fillId="0" borderId="0" xfId="0" applyBorder="1" applyAlignment="1" applyProtection="1">
      <alignment horizontal="center"/>
    </xf>
    <xf numFmtId="0" fontId="3" fillId="0" borderId="67" xfId="0" applyFont="1" applyBorder="1" applyAlignment="1" applyProtection="1">
      <alignment horizontal="center" vertical="center" justifyLastLine="1"/>
    </xf>
    <xf numFmtId="0" fontId="0" fillId="0" borderId="0" xfId="0" applyFill="1" applyBorder="1" applyAlignment="1" applyProtection="1">
      <alignment horizontal="center" vertical="center"/>
    </xf>
    <xf numFmtId="0" fontId="0" fillId="0" borderId="45" xfId="0" applyBorder="1" applyAlignment="1" applyProtection="1">
      <alignment vertical="center"/>
    </xf>
    <xf numFmtId="0" fontId="0" fillId="0" borderId="37" xfId="0" applyBorder="1" applyAlignment="1" applyProtection="1">
      <alignment vertical="center"/>
    </xf>
    <xf numFmtId="0" fontId="0" fillId="0" borderId="46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15" xfId="0" applyBorder="1" applyAlignment="1" applyProtection="1">
      <alignment horizontal="center" vertical="center"/>
    </xf>
    <xf numFmtId="0" fontId="0" fillId="0" borderId="0" xfId="0" applyAlignment="1" applyProtection="1"/>
    <xf numFmtId="0" fontId="8" fillId="0" borderId="15" xfId="0" applyFont="1" applyBorder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distributed" vertical="center" justifyLastLine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59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31" xfId="0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18" xfId="0" applyBorder="1" applyAlignment="1" applyProtection="1">
      <alignment horizontal="distributed" vertical="center" justifyLastLine="1"/>
    </xf>
    <xf numFmtId="0" fontId="0" fillId="0" borderId="32" xfId="0" applyBorder="1" applyAlignment="1" applyProtection="1">
      <alignment horizontal="center" vertical="center"/>
    </xf>
    <xf numFmtId="0" fontId="0" fillId="0" borderId="17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33" xfId="0" applyBorder="1" applyAlignment="1" applyProtection="1">
      <alignment horizontal="center" vertical="center"/>
    </xf>
    <xf numFmtId="0" fontId="0" fillId="0" borderId="9" xfId="0" applyFill="1" applyBorder="1" applyAlignment="1" applyProtection="1">
      <alignment vertical="center"/>
    </xf>
    <xf numFmtId="0" fontId="0" fillId="0" borderId="34" xfId="0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0" fontId="0" fillId="0" borderId="35" xfId="0" applyBorder="1" applyAlignment="1" applyProtection="1">
      <alignment horizontal="center" vertical="center"/>
    </xf>
    <xf numFmtId="0" fontId="0" fillId="0" borderId="15" xfId="0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 shrinkToFit="1"/>
    </xf>
    <xf numFmtId="0" fontId="0" fillId="0" borderId="1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distributed" vertical="center" justifyLastLine="1"/>
    </xf>
    <xf numFmtId="0" fontId="0" fillId="0" borderId="2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distributed" vertical="center" justifyLastLine="1"/>
    </xf>
    <xf numFmtId="0" fontId="0" fillId="0" borderId="50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distributed" vertical="center" justifyLastLine="1"/>
    </xf>
    <xf numFmtId="0" fontId="0" fillId="0" borderId="24" xfId="0" applyFill="1" applyBorder="1" applyAlignment="1" applyProtection="1">
      <alignment vertical="center"/>
    </xf>
    <xf numFmtId="0" fontId="0" fillId="0" borderId="4" xfId="0" applyBorder="1" applyAlignment="1" applyProtection="1">
      <alignment horizontal="distributed" vertical="center" justifyLastLine="1"/>
    </xf>
    <xf numFmtId="0" fontId="0" fillId="0" borderId="22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0" fillId="0" borderId="31" xfId="0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0" fillId="0" borderId="34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0" xfId="0" applyBorder="1" applyAlignment="1" applyProtection="1">
      <alignment horizontal="distributed" vertical="center" justifyLastLine="1"/>
    </xf>
    <xf numFmtId="0" fontId="0" fillId="0" borderId="5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distributed" vertical="center" justifyLastLine="1"/>
    </xf>
    <xf numFmtId="0" fontId="0" fillId="0" borderId="68" xfId="0" applyBorder="1" applyAlignment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0" fillId="0" borderId="69" xfId="0" applyBorder="1" applyAlignment="1" applyProtection="1">
      <alignment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2" xfId="0" applyBorder="1" applyAlignment="1" applyProtection="1">
      <alignment horizontal="distributed" vertical="center" justifyLastLine="1"/>
    </xf>
    <xf numFmtId="0" fontId="0" fillId="0" borderId="5" xfId="0" applyBorder="1" applyAlignment="1" applyProtection="1">
      <alignment vertical="center"/>
    </xf>
    <xf numFmtId="0" fontId="0" fillId="0" borderId="7" xfId="0" applyBorder="1" applyAlignment="1" applyProtection="1">
      <alignment horizontal="distributed" vertical="center" justifyLastLine="1"/>
    </xf>
    <xf numFmtId="0" fontId="0" fillId="0" borderId="20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8" xfId="0" applyBorder="1" applyAlignment="1" applyProtection="1">
      <alignment vertical="center"/>
    </xf>
    <xf numFmtId="0" fontId="0" fillId="0" borderId="27" xfId="0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0" borderId="70" xfId="0" applyBorder="1" applyAlignment="1" applyProtection="1">
      <alignment vertical="center"/>
    </xf>
    <xf numFmtId="0" fontId="0" fillId="0" borderId="16" xfId="0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71" xfId="0" applyBorder="1" applyAlignment="1" applyProtection="1">
      <alignment horizontal="center" vertical="center"/>
    </xf>
    <xf numFmtId="0" fontId="0" fillId="0" borderId="59" xfId="0" applyBorder="1" applyAlignment="1" applyProtection="1">
      <alignment vertical="center"/>
    </xf>
    <xf numFmtId="0" fontId="0" fillId="0" borderId="26" xfId="0" applyBorder="1" applyAlignment="1" applyProtection="1">
      <alignment horizontal="center" vertical="center"/>
    </xf>
    <xf numFmtId="0" fontId="0" fillId="0" borderId="22" xfId="0" applyBorder="1" applyAlignment="1" applyProtection="1">
      <alignment vertical="center"/>
    </xf>
    <xf numFmtId="0" fontId="0" fillId="0" borderId="19" xfId="0" applyBorder="1" applyAlignment="1" applyProtection="1">
      <alignment horizontal="center" vertical="center"/>
    </xf>
    <xf numFmtId="0" fontId="0" fillId="0" borderId="68" xfId="0" applyBorder="1" applyAlignment="1" applyProtection="1">
      <alignment vertical="center"/>
    </xf>
    <xf numFmtId="0" fontId="0" fillId="0" borderId="67" xfId="0" applyBorder="1" applyAlignment="1" applyProtection="1">
      <alignment vertical="center"/>
    </xf>
    <xf numFmtId="0" fontId="0" fillId="0" borderId="69" xfId="0" applyBorder="1" applyAlignment="1" applyProtection="1">
      <alignment vertical="center"/>
    </xf>
    <xf numFmtId="0" fontId="0" fillId="0" borderId="67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0" fillId="0" borderId="85" xfId="0" applyBorder="1" applyAlignment="1" applyProtection="1">
      <alignment horizontal="center" vertical="center"/>
    </xf>
    <xf numFmtId="0" fontId="0" fillId="0" borderId="86" xfId="0" applyBorder="1" applyAlignment="1" applyProtection="1">
      <alignment horizontal="center" vertical="center"/>
    </xf>
    <xf numFmtId="0" fontId="5" fillId="0" borderId="75" xfId="0" applyFont="1" applyBorder="1" applyAlignment="1" applyProtection="1">
      <alignment horizontal="left" vertical="center"/>
      <protection locked="0"/>
    </xf>
    <xf numFmtId="0" fontId="5" fillId="0" borderId="76" xfId="0" applyFont="1" applyBorder="1" applyAlignment="1" applyProtection="1">
      <alignment horizontal="left" vertical="center"/>
      <protection locked="0"/>
    </xf>
    <xf numFmtId="0" fontId="5" fillId="0" borderId="76" xfId="0" applyFont="1" applyBorder="1" applyAlignment="1" applyProtection="1">
      <alignment horizontal="center" vertical="center"/>
      <protection locked="0"/>
    </xf>
    <xf numFmtId="0" fontId="5" fillId="0" borderId="78" xfId="0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68" xfId="0" applyFont="1" applyBorder="1" applyAlignment="1" applyProtection="1">
      <alignment horizontal="left" vertical="center"/>
      <protection locked="0"/>
    </xf>
    <xf numFmtId="0" fontId="5" fillId="0" borderId="67" xfId="0" applyFont="1" applyBorder="1" applyAlignment="1" applyProtection="1">
      <alignment horizontal="left" vertical="center"/>
      <protection locked="0"/>
    </xf>
    <xf numFmtId="0" fontId="0" fillId="0" borderId="88" xfId="0" applyBorder="1" applyAlignment="1" applyProtection="1">
      <alignment horizontal="center" vertical="center"/>
      <protection locked="0"/>
    </xf>
    <xf numFmtId="0" fontId="0" fillId="0" borderId="89" xfId="0" applyBorder="1" applyAlignment="1" applyProtection="1">
      <alignment horizontal="center" vertical="center"/>
      <protection locked="0"/>
    </xf>
    <xf numFmtId="0" fontId="0" fillId="0" borderId="90" xfId="0" applyBorder="1" applyAlignment="1" applyProtection="1">
      <alignment horizontal="center" vertical="center"/>
      <protection locked="0"/>
    </xf>
    <xf numFmtId="0" fontId="0" fillId="0" borderId="92" xfId="0" applyBorder="1" applyAlignment="1" applyProtection="1">
      <alignment horizontal="center" vertical="center"/>
      <protection locked="0"/>
    </xf>
    <xf numFmtId="0" fontId="0" fillId="0" borderId="93" xfId="0" applyBorder="1" applyAlignment="1" applyProtection="1">
      <alignment horizontal="center" vertical="center"/>
      <protection locked="0"/>
    </xf>
    <xf numFmtId="0" fontId="0" fillId="0" borderId="9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7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38" fontId="4" fillId="0" borderId="10" xfId="1" applyFont="1" applyBorder="1" applyAlignment="1" applyProtection="1">
      <alignment horizontal="right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5" fillId="0" borderId="76" xfId="0" applyFont="1" applyBorder="1" applyAlignment="1" applyProtection="1">
      <alignment horizontal="left" vertical="center"/>
    </xf>
    <xf numFmtId="0" fontId="5" fillId="0" borderId="67" xfId="0" applyFont="1" applyBorder="1" applyAlignment="1" applyProtection="1">
      <alignment horizontal="left" vertical="center"/>
    </xf>
    <xf numFmtId="0" fontId="0" fillId="0" borderId="16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88" xfId="0" applyBorder="1" applyAlignment="1" applyProtection="1">
      <alignment vertical="center"/>
    </xf>
    <xf numFmtId="0" fontId="0" fillId="0" borderId="89" xfId="0" applyBorder="1" applyAlignment="1" applyProtection="1">
      <alignment vertical="center"/>
    </xf>
    <xf numFmtId="0" fontId="0" fillId="0" borderId="90" xfId="0" applyBorder="1" applyAlignment="1" applyProtection="1">
      <alignment vertical="center"/>
    </xf>
    <xf numFmtId="0" fontId="0" fillId="0" borderId="92" xfId="0" applyBorder="1" applyAlignment="1" applyProtection="1">
      <alignment vertical="center"/>
    </xf>
    <xf numFmtId="0" fontId="0" fillId="0" borderId="93" xfId="0" applyBorder="1" applyAlignment="1" applyProtection="1">
      <alignment vertical="center"/>
    </xf>
    <xf numFmtId="0" fontId="0" fillId="0" borderId="94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97" xfId="0" applyBorder="1" applyAlignment="1" applyProtection="1">
      <alignment horizontal="center" vertical="center"/>
    </xf>
    <xf numFmtId="0" fontId="0" fillId="0" borderId="98" xfId="0" applyBorder="1" applyAlignment="1" applyProtection="1">
      <alignment horizontal="center" vertical="center"/>
    </xf>
    <xf numFmtId="0" fontId="0" fillId="0" borderId="0" xfId="0" applyFont="1" applyAlignment="1" applyProtection="1">
      <alignment horizontal="left"/>
    </xf>
    <xf numFmtId="0" fontId="5" fillId="0" borderId="67" xfId="0" applyFont="1" applyBorder="1" applyAlignment="1" applyProtection="1">
      <alignment horizontal="left" vertical="center"/>
    </xf>
    <xf numFmtId="55" fontId="9" fillId="0" borderId="0" xfId="0" applyNumberFormat="1" applyFont="1" applyAlignment="1">
      <alignment horizontal="right" vertical="center"/>
    </xf>
    <xf numFmtId="0" fontId="0" fillId="0" borderId="10" xfId="0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2" xfId="0" applyFont="1" applyBorder="1" applyAlignment="1" applyProtection="1">
      <alignment horizontal="distributed"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 wrapText="1" justifyLastLine="1"/>
    </xf>
    <xf numFmtId="0" fontId="0" fillId="0" borderId="74" xfId="0" applyFont="1" applyBorder="1" applyAlignment="1" applyProtection="1">
      <alignment horizontal="center" vertical="center" justifyLastLine="1"/>
    </xf>
    <xf numFmtId="0" fontId="3" fillId="0" borderId="9" xfId="0" applyFont="1" applyBorder="1" applyAlignment="1" applyProtection="1">
      <alignment horizontal="center" vertical="distributed"/>
    </xf>
    <xf numFmtId="0" fontId="3" fillId="0" borderId="10" xfId="0" applyFont="1" applyBorder="1" applyAlignment="1" applyProtection="1">
      <alignment horizontal="center" vertical="distributed"/>
    </xf>
    <xf numFmtId="0" fontId="3" fillId="0" borderId="11" xfId="0" applyFont="1" applyBorder="1" applyAlignment="1" applyProtection="1">
      <alignment horizontal="center" vertical="distributed"/>
    </xf>
    <xf numFmtId="0" fontId="0" fillId="0" borderId="1" xfId="0" applyBorder="1" applyAlignment="1" applyProtection="1">
      <alignment horizontal="center" vertical="center" justifyLastLine="1"/>
    </xf>
    <xf numFmtId="0" fontId="0" fillId="0" borderId="2" xfId="0" applyBorder="1" applyAlignment="1" applyProtection="1">
      <alignment horizontal="center" vertical="center" justifyLastLine="1"/>
    </xf>
    <xf numFmtId="0" fontId="0" fillId="0" borderId="79" xfId="0" applyBorder="1" applyAlignment="1" applyProtection="1">
      <alignment horizontal="center" vertical="center"/>
    </xf>
    <xf numFmtId="0" fontId="0" fillId="0" borderId="80" xfId="0" applyBorder="1" applyAlignment="1" applyProtection="1">
      <alignment horizontal="center" vertical="center"/>
    </xf>
    <xf numFmtId="0" fontId="0" fillId="0" borderId="84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justifyLastLine="1"/>
    </xf>
    <xf numFmtId="0" fontId="0" fillId="0" borderId="0" xfId="0" applyBorder="1" applyAlignment="1" applyProtection="1">
      <alignment horizontal="center" vertical="center" justifyLastLine="1"/>
    </xf>
    <xf numFmtId="0" fontId="5" fillId="0" borderId="6" xfId="0" applyFont="1" applyBorder="1" applyAlignment="1" applyProtection="1">
      <alignment horizontal="center" vertical="center" justifyLastLine="1"/>
    </xf>
    <xf numFmtId="0" fontId="5" fillId="0" borderId="7" xfId="0" applyFont="1" applyBorder="1" applyAlignment="1" applyProtection="1">
      <alignment horizontal="center" vertical="center" justifyLastLine="1"/>
    </xf>
    <xf numFmtId="0" fontId="0" fillId="0" borderId="1" xfId="0" applyBorder="1" applyAlignment="1" applyProtection="1">
      <alignment horizontal="distributed" vertical="center" justifyLastLine="1"/>
    </xf>
    <xf numFmtId="0" fontId="0" fillId="0" borderId="3" xfId="0" applyBorder="1" applyAlignment="1" applyProtection="1">
      <alignment horizontal="distributed" vertical="center" justifyLastLine="1"/>
    </xf>
    <xf numFmtId="0" fontId="0" fillId="0" borderId="1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distributed" vertical="center" justifyLastLine="1"/>
    </xf>
    <xf numFmtId="0" fontId="0" fillId="0" borderId="17" xfId="0" applyBorder="1" applyAlignment="1" applyProtection="1">
      <alignment horizontal="distributed" vertical="center" justifyLastLine="1"/>
    </xf>
    <xf numFmtId="0" fontId="0" fillId="0" borderId="2" xfId="0" applyBorder="1" applyAlignment="1" applyProtection="1">
      <alignment horizontal="distributed" vertical="center" justifyLastLine="1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justifyLastLine="1"/>
    </xf>
    <xf numFmtId="0" fontId="0" fillId="0" borderId="3" xfId="0" applyFont="1" applyBorder="1" applyAlignment="1" applyProtection="1">
      <alignment horizontal="center" vertical="center" justifyLastLine="1"/>
    </xf>
    <xf numFmtId="0" fontId="0" fillId="0" borderId="23" xfId="0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0" fillId="0" borderId="81" xfId="0" applyBorder="1" applyAlignment="1" applyProtection="1">
      <alignment horizontal="center" vertical="center"/>
    </xf>
    <xf numFmtId="0" fontId="0" fillId="0" borderId="82" xfId="0" applyBorder="1" applyAlignment="1" applyProtection="1">
      <alignment horizontal="center" vertical="center"/>
    </xf>
    <xf numFmtId="0" fontId="0" fillId="0" borderId="83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0" fillId="0" borderId="23" xfId="0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0" fillId="0" borderId="87" xfId="0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0" fillId="0" borderId="96" xfId="0" applyBorder="1" applyAlignment="1" applyProtection="1">
      <alignment horizontal="center" vertical="center"/>
    </xf>
    <xf numFmtId="0" fontId="0" fillId="0" borderId="97" xfId="0" applyBorder="1" applyAlignment="1" applyProtection="1">
      <alignment horizontal="center" vertical="center"/>
    </xf>
    <xf numFmtId="0" fontId="0" fillId="0" borderId="102" xfId="0" applyBorder="1" applyAlignment="1" applyProtection="1">
      <alignment horizontal="center" vertical="center"/>
    </xf>
    <xf numFmtId="0" fontId="5" fillId="0" borderId="99" xfId="0" applyFont="1" applyBorder="1" applyAlignment="1" applyProtection="1">
      <alignment horizontal="left" vertical="center"/>
    </xf>
    <xf numFmtId="0" fontId="5" fillId="0" borderId="100" xfId="0" applyFont="1" applyBorder="1" applyAlignment="1" applyProtection="1">
      <alignment horizontal="left" vertical="center"/>
    </xf>
    <xf numFmtId="0" fontId="5" fillId="0" borderId="101" xfId="0" applyFont="1" applyBorder="1" applyAlignment="1" applyProtection="1">
      <alignment horizontal="left" vertical="center"/>
    </xf>
    <xf numFmtId="0" fontId="5" fillId="0" borderId="91" xfId="0" applyFont="1" applyBorder="1" applyAlignment="1" applyProtection="1">
      <alignment horizontal="center" vertical="center" shrinkToFit="1"/>
    </xf>
    <xf numFmtId="0" fontId="0" fillId="0" borderId="72" xfId="0" applyBorder="1" applyAlignment="1" applyProtection="1">
      <alignment horizontal="center" vertical="center"/>
    </xf>
    <xf numFmtId="0" fontId="0" fillId="0" borderId="76" xfId="0" applyBorder="1" applyAlignment="1" applyProtection="1">
      <alignment horizontal="center" vertical="center"/>
    </xf>
    <xf numFmtId="0" fontId="0" fillId="0" borderId="78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71" xfId="0" applyBorder="1" applyAlignment="1" applyProtection="1">
      <alignment vertical="center"/>
    </xf>
    <xf numFmtId="0" fontId="0" fillId="0" borderId="58" xfId="0" applyBorder="1" applyAlignment="1" applyProtection="1">
      <alignment vertical="center"/>
    </xf>
    <xf numFmtId="0" fontId="0" fillId="0" borderId="71" xfId="0" applyFont="1" applyBorder="1" applyAlignment="1" applyProtection="1">
      <alignment horizontal="center" vertical="center" shrinkToFit="1"/>
    </xf>
    <xf numFmtId="0" fontId="0" fillId="0" borderId="57" xfId="0" applyFont="1" applyBorder="1" applyAlignment="1" applyProtection="1">
      <alignment horizontal="center" vertical="center" shrinkToFit="1"/>
    </xf>
    <xf numFmtId="0" fontId="0" fillId="0" borderId="73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74" xfId="0" applyBorder="1" applyAlignment="1" applyProtection="1">
      <alignment horizontal="center" vertical="center"/>
    </xf>
    <xf numFmtId="0" fontId="5" fillId="0" borderId="75" xfId="0" applyFont="1" applyBorder="1" applyAlignment="1" applyProtection="1">
      <alignment horizontal="left" vertical="center"/>
    </xf>
    <xf numFmtId="0" fontId="5" fillId="0" borderId="76" xfId="0" applyFont="1" applyBorder="1" applyAlignment="1" applyProtection="1">
      <alignment horizontal="left" vertical="center"/>
    </xf>
    <xf numFmtId="0" fontId="5" fillId="0" borderId="77" xfId="0" applyFont="1" applyBorder="1" applyAlignment="1" applyProtection="1">
      <alignment horizontal="left" vertical="center"/>
    </xf>
    <xf numFmtId="0" fontId="5" fillId="0" borderId="75" xfId="0" applyFont="1" applyBorder="1" applyAlignment="1" applyProtection="1">
      <alignment horizontal="center" vertical="center"/>
    </xf>
    <xf numFmtId="0" fontId="5" fillId="0" borderId="76" xfId="0" applyFont="1" applyBorder="1" applyAlignment="1" applyProtection="1">
      <alignment horizontal="center" vertical="center"/>
    </xf>
    <xf numFmtId="0" fontId="5" fillId="0" borderId="78" xfId="0" applyFont="1" applyBorder="1" applyAlignment="1" applyProtection="1">
      <alignment horizontal="center" vertical="center"/>
    </xf>
    <xf numFmtId="0" fontId="5" fillId="0" borderId="68" xfId="0" applyFont="1" applyBorder="1" applyAlignment="1" applyProtection="1">
      <alignment horizontal="center" vertical="center"/>
    </xf>
    <xf numFmtId="0" fontId="5" fillId="0" borderId="67" xfId="0" applyFont="1" applyBorder="1" applyAlignment="1" applyProtection="1">
      <alignment horizontal="center" vertical="center"/>
    </xf>
    <xf numFmtId="0" fontId="5" fillId="0" borderId="51" xfId="0" applyFont="1" applyBorder="1" applyAlignment="1" applyProtection="1">
      <alignment horizontal="center" vertical="center"/>
    </xf>
    <xf numFmtId="0" fontId="5" fillId="0" borderId="68" xfId="0" applyFont="1" applyBorder="1" applyAlignment="1" applyProtection="1">
      <alignment horizontal="left" vertical="center"/>
    </xf>
    <xf numFmtId="0" fontId="5" fillId="0" borderId="67" xfId="0" applyFont="1" applyBorder="1" applyAlignment="1" applyProtection="1">
      <alignment horizontal="left" vertical="center"/>
    </xf>
    <xf numFmtId="0" fontId="5" fillId="0" borderId="69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71" xfId="0" applyFont="1" applyBorder="1" applyAlignment="1" applyProtection="1">
      <alignment horizontal="center" vertical="center"/>
    </xf>
    <xf numFmtId="0" fontId="5" fillId="0" borderId="57" xfId="0" applyFont="1" applyBorder="1" applyAlignment="1" applyProtection="1">
      <alignment horizontal="center" vertical="center"/>
    </xf>
    <xf numFmtId="0" fontId="5" fillId="0" borderId="58" xfId="0" applyFont="1" applyBorder="1" applyAlignment="1" applyProtection="1">
      <alignment horizontal="center" vertical="center"/>
    </xf>
    <xf numFmtId="0" fontId="1" fillId="0" borderId="71" xfId="0" applyFont="1" applyBorder="1" applyAlignment="1" applyProtection="1">
      <alignment horizontal="center" vertical="center" wrapText="1"/>
    </xf>
    <xf numFmtId="0" fontId="1" fillId="0" borderId="58" xfId="0" applyFont="1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/>
    </xf>
    <xf numFmtId="0" fontId="0" fillId="0" borderId="95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distributed"/>
      <protection locked="0"/>
    </xf>
    <xf numFmtId="0" fontId="3" fillId="0" borderId="10" xfId="0" applyFont="1" applyBorder="1" applyAlignment="1" applyProtection="1">
      <alignment horizontal="center" vertical="distributed"/>
      <protection locked="0"/>
    </xf>
    <xf numFmtId="0" fontId="3" fillId="0" borderId="11" xfId="0" applyFont="1" applyBorder="1" applyAlignment="1" applyProtection="1">
      <alignment horizontal="center" vertical="distributed"/>
      <protection locked="0"/>
    </xf>
    <xf numFmtId="0" fontId="0" fillId="0" borderId="84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38" fontId="4" fillId="0" borderId="9" xfId="1" applyFont="1" applyBorder="1" applyAlignment="1" applyProtection="1">
      <alignment horizontal="right" vertical="center"/>
      <protection locked="0"/>
    </xf>
    <xf numFmtId="38" fontId="4" fillId="0" borderId="10" xfId="1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0" borderId="82" xfId="0" applyBorder="1" applyAlignment="1" applyProtection="1">
      <alignment horizontal="center" vertical="center"/>
      <protection locked="0"/>
    </xf>
    <xf numFmtId="0" fontId="0" fillId="0" borderId="83" xfId="0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firstButton="1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704850</xdr:colOff>
          <xdr:row>11</xdr:row>
          <xdr:rowOff>190500</xdr:rowOff>
        </xdr:from>
        <xdr:to>
          <xdr:col>31</xdr:col>
          <xdr:colOff>19050</xdr:colOff>
          <xdr:row>15</xdr:row>
          <xdr:rowOff>28575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14</xdr:row>
          <xdr:rowOff>0</xdr:rowOff>
        </xdr:from>
        <xdr:to>
          <xdr:col>25</xdr:col>
          <xdr:colOff>0</xdr:colOff>
          <xdr:row>15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12</xdr:row>
          <xdr:rowOff>0</xdr:rowOff>
        </xdr:from>
        <xdr:to>
          <xdr:col>31</xdr:col>
          <xdr:colOff>9525</xdr:colOff>
          <xdr:row>13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13</xdr:row>
          <xdr:rowOff>0</xdr:rowOff>
        </xdr:from>
        <xdr:to>
          <xdr:col>31</xdr:col>
          <xdr:colOff>9525</xdr:colOff>
          <xdr:row>14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9525</xdr:colOff>
          <xdr:row>14</xdr:row>
          <xdr:rowOff>0</xdr:rowOff>
        </xdr:from>
        <xdr:to>
          <xdr:col>46</xdr:col>
          <xdr:colOff>9525</xdr:colOff>
          <xdr:row>15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9525</xdr:colOff>
          <xdr:row>14</xdr:row>
          <xdr:rowOff>0</xdr:rowOff>
        </xdr:from>
        <xdr:to>
          <xdr:col>49</xdr:col>
          <xdr:colOff>9525</xdr:colOff>
          <xdr:row>15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13</xdr:row>
          <xdr:rowOff>0</xdr:rowOff>
        </xdr:from>
        <xdr:to>
          <xdr:col>31</xdr:col>
          <xdr:colOff>0</xdr:colOff>
          <xdr:row>14</xdr:row>
          <xdr:rowOff>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12</xdr:row>
          <xdr:rowOff>0</xdr:rowOff>
        </xdr:from>
        <xdr:to>
          <xdr:col>31</xdr:col>
          <xdr:colOff>0</xdr:colOff>
          <xdr:row>13</xdr:row>
          <xdr:rowOff>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704850</xdr:colOff>
          <xdr:row>11</xdr:row>
          <xdr:rowOff>190500</xdr:rowOff>
        </xdr:from>
        <xdr:to>
          <xdr:col>31</xdr:col>
          <xdr:colOff>19050</xdr:colOff>
          <xdr:row>15</xdr:row>
          <xdr:rowOff>28575</xdr:rowOff>
        </xdr:to>
        <xdr:sp macro="" textlink="">
          <xdr:nvSpPr>
            <xdr:cNvPr id="5124" name="Group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14</xdr:row>
          <xdr:rowOff>0</xdr:rowOff>
        </xdr:from>
        <xdr:to>
          <xdr:col>25</xdr:col>
          <xdr:colOff>0</xdr:colOff>
          <xdr:row>15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</xdr:row>
          <xdr:rowOff>104775</xdr:rowOff>
        </xdr:from>
        <xdr:to>
          <xdr:col>1</xdr:col>
          <xdr:colOff>390525</xdr:colOff>
          <xdr:row>11</xdr:row>
          <xdr:rowOff>114300</xdr:rowOff>
        </xdr:to>
        <xdr:sp macro="" textlink="">
          <xdr:nvSpPr>
            <xdr:cNvPr id="5135" name="Option Butto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2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10</xdr:row>
          <xdr:rowOff>85725</xdr:rowOff>
        </xdr:from>
        <xdr:to>
          <xdr:col>2</xdr:col>
          <xdr:colOff>457200</xdr:colOff>
          <xdr:row>11</xdr:row>
          <xdr:rowOff>114300</xdr:rowOff>
        </xdr:to>
        <xdr:sp macro="" textlink="">
          <xdr:nvSpPr>
            <xdr:cNvPr id="5136" name="Option Button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276225</xdr:rowOff>
        </xdr:from>
        <xdr:to>
          <xdr:col>4</xdr:col>
          <xdr:colOff>9525</xdr:colOff>
          <xdr:row>11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2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</xdr:row>
          <xdr:rowOff>9525</xdr:rowOff>
        </xdr:from>
        <xdr:to>
          <xdr:col>8</xdr:col>
          <xdr:colOff>228600</xdr:colOff>
          <xdr:row>10</xdr:row>
          <xdr:rowOff>219075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2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0</xdr:rowOff>
        </xdr:from>
        <xdr:to>
          <xdr:col>13</xdr:col>
          <xdr:colOff>0</xdr:colOff>
          <xdr:row>11</xdr:row>
          <xdr:rowOff>9525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2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</xdr:row>
          <xdr:rowOff>276225</xdr:rowOff>
        </xdr:from>
        <xdr:to>
          <xdr:col>16</xdr:col>
          <xdr:colOff>228600</xdr:colOff>
          <xdr:row>11</xdr:row>
          <xdr:rowOff>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2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9</xdr:row>
          <xdr:rowOff>276225</xdr:rowOff>
        </xdr:from>
        <xdr:to>
          <xdr:col>20</xdr:col>
          <xdr:colOff>228600</xdr:colOff>
          <xdr:row>11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2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9525</xdr:rowOff>
        </xdr:from>
        <xdr:to>
          <xdr:col>4</xdr:col>
          <xdr:colOff>0</xdr:colOff>
          <xdr:row>11</xdr:row>
          <xdr:rowOff>219075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2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11</xdr:row>
          <xdr:rowOff>0</xdr:rowOff>
        </xdr:from>
        <xdr:to>
          <xdr:col>8</xdr:col>
          <xdr:colOff>9525</xdr:colOff>
          <xdr:row>12</xdr:row>
          <xdr:rowOff>9525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2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9525</xdr:colOff>
          <xdr:row>14</xdr:row>
          <xdr:rowOff>9525</xdr:rowOff>
        </xdr:from>
        <xdr:to>
          <xdr:col>46</xdr:col>
          <xdr:colOff>0</xdr:colOff>
          <xdr:row>14</xdr:row>
          <xdr:rowOff>276225</xdr:rowOff>
        </xdr:to>
        <xdr:sp macro="" textlink="">
          <xdr:nvSpPr>
            <xdr:cNvPr id="5148" name="Option Button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2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9525</xdr:colOff>
          <xdr:row>14</xdr:row>
          <xdr:rowOff>0</xdr:rowOff>
        </xdr:from>
        <xdr:to>
          <xdr:col>48</xdr:col>
          <xdr:colOff>228600</xdr:colOff>
          <xdr:row>15</xdr:row>
          <xdr:rowOff>0</xdr:rowOff>
        </xdr:to>
        <xdr:sp macro="" textlink="">
          <xdr:nvSpPr>
            <xdr:cNvPr id="5149" name="Option Button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2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161925</xdr:colOff>
          <xdr:row>14</xdr:row>
          <xdr:rowOff>0</xdr:rowOff>
        </xdr:from>
        <xdr:to>
          <xdr:col>50</xdr:col>
          <xdr:colOff>152400</xdr:colOff>
          <xdr:row>15</xdr:row>
          <xdr:rowOff>95250</xdr:rowOff>
        </xdr:to>
        <xdr:sp macro="" textlink="">
          <xdr:nvSpPr>
            <xdr:cNvPr id="5150" name="Group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2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9</xdr:row>
          <xdr:rowOff>266700</xdr:rowOff>
        </xdr:from>
        <xdr:to>
          <xdr:col>2</xdr:col>
          <xdr:colOff>733425</xdr:colOff>
          <xdr:row>12</xdr:row>
          <xdr:rowOff>38100</xdr:rowOff>
        </xdr:to>
        <xdr:sp macro="" textlink="">
          <xdr:nvSpPr>
            <xdr:cNvPr id="5151" name="Group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2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11</xdr:row>
          <xdr:rowOff>0</xdr:rowOff>
        </xdr:from>
        <xdr:to>
          <xdr:col>13</xdr:col>
          <xdr:colOff>9525</xdr:colOff>
          <xdr:row>12</xdr:row>
          <xdr:rowOff>9525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2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11</xdr:row>
          <xdr:rowOff>9525</xdr:rowOff>
        </xdr:from>
        <xdr:to>
          <xdr:col>18</xdr:col>
          <xdr:colOff>0</xdr:colOff>
          <xdr:row>11</xdr:row>
          <xdr:rowOff>219075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2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18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4.x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17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9.xml"/><Relationship Id="rId20" Type="http://schemas.openxmlformats.org/officeDocument/2006/relationships/ctrlProp" Target="../ctrlProps/ctrlProp2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23" Type="http://schemas.openxmlformats.org/officeDocument/2006/relationships/comments" Target="../comments1.xml"/><Relationship Id="rId10" Type="http://schemas.openxmlformats.org/officeDocument/2006/relationships/ctrlProp" Target="../ctrlProps/ctrlProp13.xml"/><Relationship Id="rId19" Type="http://schemas.openxmlformats.org/officeDocument/2006/relationships/ctrlProp" Target="../ctrlProps/ctrlProp22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Relationship Id="rId22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J43"/>
  <sheetViews>
    <sheetView tabSelected="1" zoomScaleNormal="100" workbookViewId="0"/>
  </sheetViews>
  <sheetFormatPr defaultRowHeight="13.5"/>
  <cols>
    <col min="1" max="9" width="9.125" style="1" customWidth="1"/>
    <col min="10" max="16384" width="9" style="1"/>
  </cols>
  <sheetData>
    <row r="1" spans="2:10" ht="18" customHeight="1"/>
    <row r="2" spans="2:10" ht="18" customHeight="1">
      <c r="I2" s="239">
        <v>46023</v>
      </c>
      <c r="J2" s="239"/>
    </row>
    <row r="3" spans="2:10" ht="18" customHeight="1">
      <c r="B3" s="1" t="s">
        <v>63</v>
      </c>
    </row>
    <row r="4" spans="2:10" ht="18" customHeight="1">
      <c r="J4" s="5" t="s">
        <v>86</v>
      </c>
    </row>
    <row r="5" spans="2:10" ht="18" customHeight="1">
      <c r="J5" s="5" t="s">
        <v>89</v>
      </c>
    </row>
    <row r="6" spans="2:10" ht="18" customHeight="1">
      <c r="B6" s="3" t="s">
        <v>64</v>
      </c>
      <c r="C6" s="4"/>
      <c r="D6" s="4"/>
      <c r="E6" s="4"/>
      <c r="F6" s="4"/>
      <c r="G6" s="4"/>
      <c r="H6" s="4"/>
      <c r="I6" s="4"/>
      <c r="J6" s="4"/>
    </row>
    <row r="7" spans="2:10" ht="18" customHeight="1">
      <c r="B7" s="2"/>
    </row>
    <row r="8" spans="2:10" ht="18" customHeight="1">
      <c r="B8" s="2" t="s">
        <v>65</v>
      </c>
    </row>
    <row r="9" spans="2:10" ht="18" customHeight="1">
      <c r="B9" s="2" t="s">
        <v>66</v>
      </c>
    </row>
    <row r="10" spans="2:10" ht="18" customHeight="1">
      <c r="B10" s="2"/>
    </row>
    <row r="11" spans="2:10" ht="18" customHeight="1">
      <c r="B11" s="2" t="s">
        <v>67</v>
      </c>
    </row>
    <row r="12" spans="2:10" ht="18" customHeight="1">
      <c r="B12" s="2" t="s">
        <v>68</v>
      </c>
    </row>
    <row r="13" spans="2:10" ht="18" customHeight="1">
      <c r="B13" s="2" t="s">
        <v>69</v>
      </c>
    </row>
    <row r="14" spans="2:10" ht="18" customHeight="1">
      <c r="B14" s="2" t="s">
        <v>70</v>
      </c>
    </row>
    <row r="15" spans="2:10" ht="18" customHeight="1">
      <c r="B15" s="2" t="s">
        <v>103</v>
      </c>
    </row>
    <row r="16" spans="2:10" ht="18" customHeight="1">
      <c r="B16" s="2" t="s">
        <v>146</v>
      </c>
    </row>
    <row r="17" spans="2:2" ht="18" customHeight="1">
      <c r="B17" s="2" t="s">
        <v>104</v>
      </c>
    </row>
    <row r="18" spans="2:2" ht="18" customHeight="1">
      <c r="B18" s="2" t="s">
        <v>71</v>
      </c>
    </row>
    <row r="19" spans="2:2" ht="18" customHeight="1">
      <c r="B19" s="2" t="s">
        <v>80</v>
      </c>
    </row>
    <row r="20" spans="2:2" ht="18" customHeight="1">
      <c r="B20" s="2" t="s">
        <v>147</v>
      </c>
    </row>
    <row r="21" spans="2:2" ht="18" customHeight="1">
      <c r="B21" s="2" t="s">
        <v>158</v>
      </c>
    </row>
    <row r="22" spans="2:2" ht="18" customHeight="1">
      <c r="B22" s="2" t="s">
        <v>157</v>
      </c>
    </row>
    <row r="23" spans="2:2" ht="18" customHeight="1">
      <c r="B23" s="2" t="s">
        <v>156</v>
      </c>
    </row>
    <row r="24" spans="2:2" ht="18" customHeight="1">
      <c r="B24" s="2" t="s">
        <v>155</v>
      </c>
    </row>
    <row r="25" spans="2:2" ht="18" customHeight="1">
      <c r="B25" s="2" t="s">
        <v>125</v>
      </c>
    </row>
    <row r="26" spans="2:2" ht="18" customHeight="1">
      <c r="B26" s="2"/>
    </row>
    <row r="27" spans="2:2" ht="18" customHeight="1">
      <c r="B27" s="2" t="s">
        <v>72</v>
      </c>
    </row>
    <row r="28" spans="2:2" ht="18" customHeight="1">
      <c r="B28" s="2" t="s">
        <v>73</v>
      </c>
    </row>
    <row r="29" spans="2:2" ht="18" customHeight="1">
      <c r="B29" s="2" t="s">
        <v>74</v>
      </c>
    </row>
    <row r="30" spans="2:2" ht="18" customHeight="1">
      <c r="B30" s="2" t="s">
        <v>81</v>
      </c>
    </row>
    <row r="31" spans="2:2" ht="18" customHeight="1">
      <c r="B31" s="2" t="s">
        <v>119</v>
      </c>
    </row>
    <row r="32" spans="2:2" ht="18" customHeight="1">
      <c r="B32" s="2" t="s">
        <v>120</v>
      </c>
    </row>
    <row r="33" spans="2:2" ht="18" customHeight="1">
      <c r="B33" s="2" t="s">
        <v>121</v>
      </c>
    </row>
    <row r="34" spans="2:2" ht="18" customHeight="1">
      <c r="B34" s="2" t="s">
        <v>82</v>
      </c>
    </row>
    <row r="35" spans="2:2" ht="18" customHeight="1">
      <c r="B35" s="2" t="s">
        <v>83</v>
      </c>
    </row>
    <row r="36" spans="2:2" ht="18" customHeight="1">
      <c r="B36" s="2" t="s">
        <v>75</v>
      </c>
    </row>
    <row r="37" spans="2:2" ht="18" customHeight="1">
      <c r="B37" s="2" t="s">
        <v>122</v>
      </c>
    </row>
    <row r="38" spans="2:2" ht="18" customHeight="1">
      <c r="B38" s="2" t="s">
        <v>76</v>
      </c>
    </row>
    <row r="39" spans="2:2" ht="18" customHeight="1">
      <c r="B39" s="2" t="s">
        <v>77</v>
      </c>
    </row>
    <row r="40" spans="2:2" ht="18" customHeight="1">
      <c r="B40" s="2" t="s">
        <v>78</v>
      </c>
    </row>
    <row r="41" spans="2:2" ht="18" customHeight="1">
      <c r="B41" s="2" t="s">
        <v>79</v>
      </c>
    </row>
    <row r="42" spans="2:2" ht="18" customHeight="1">
      <c r="B42" s="2" t="s">
        <v>123</v>
      </c>
    </row>
    <row r="43" spans="2:2" ht="18" customHeight="1">
      <c r="B43" s="2" t="s">
        <v>124</v>
      </c>
    </row>
  </sheetData>
  <mergeCells count="1">
    <mergeCell ref="I2:J2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&amp;RKEIRI-003
第4版</oddHeader>
    <oddFooter>&amp;L&amp;A&amp;C&amp;P/&amp;N&amp;R&amp;F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9AF7A-107D-4552-94D3-09D94B5E758C}">
  <sheetPr codeName="Sheet3">
    <pageSetUpPr fitToPage="1"/>
  </sheetPr>
  <dimension ref="A1:BB81"/>
  <sheetViews>
    <sheetView zoomScaleNormal="100" zoomScaleSheetLayoutView="100" workbookViewId="0"/>
  </sheetViews>
  <sheetFormatPr defaultRowHeight="13.5"/>
  <cols>
    <col min="1" max="1" width="3.25" style="6" customWidth="1"/>
    <col min="2" max="2" width="9" style="6"/>
    <col min="3" max="3" width="9.875" style="6" customWidth="1"/>
    <col min="4" max="25" width="3.125" style="6" customWidth="1"/>
    <col min="26" max="26" width="9" style="6" hidden="1" customWidth="1"/>
    <col min="27" max="27" width="8.125" style="6" customWidth="1"/>
    <col min="28" max="28" width="3.25" style="6" customWidth="1"/>
    <col min="29" max="29" width="9" style="6"/>
    <col min="30" max="30" width="9.875" style="6" customWidth="1"/>
    <col min="31" max="52" width="3.125" style="6" customWidth="1"/>
    <col min="53" max="53" width="0" style="6" hidden="1" customWidth="1"/>
    <col min="54" max="16384" width="9" style="6"/>
  </cols>
  <sheetData>
    <row r="1" spans="1:53">
      <c r="A1" s="57" t="s">
        <v>118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</row>
    <row r="2" spans="1:53" ht="17.25">
      <c r="A2" s="59"/>
      <c r="B2" s="338" t="s">
        <v>0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</row>
    <row r="3" spans="1:53" ht="21" customHeight="1">
      <c r="A3" s="60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</row>
    <row r="4" spans="1:53" ht="14.25" customHeight="1">
      <c r="A4" s="339" t="s">
        <v>84</v>
      </c>
      <c r="B4" s="339"/>
      <c r="C4" s="339"/>
      <c r="D4" s="339"/>
      <c r="E4" s="61"/>
      <c r="F4" s="61"/>
      <c r="G4" s="61"/>
      <c r="H4" s="61"/>
      <c r="I4" s="61"/>
      <c r="J4" s="61"/>
      <c r="K4" s="61"/>
      <c r="L4" s="61"/>
      <c r="M4" s="61"/>
      <c r="N4" s="61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</row>
    <row r="5" spans="1:53" ht="9" customHeight="1" thickBo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</row>
    <row r="6" spans="1:53" ht="19.5" customHeight="1">
      <c r="A6" s="237" t="s">
        <v>144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58"/>
      <c r="AA6" s="58"/>
      <c r="AB6" s="146">
        <v>9</v>
      </c>
      <c r="AC6" s="147" t="s">
        <v>24</v>
      </c>
      <c r="AD6" s="148" t="s">
        <v>14</v>
      </c>
      <c r="AE6" s="340" t="s">
        <v>54</v>
      </c>
      <c r="AF6" s="341"/>
      <c r="AG6" s="341"/>
      <c r="AH6" s="342"/>
      <c r="AI6" s="343" t="s">
        <v>53</v>
      </c>
      <c r="AJ6" s="344"/>
      <c r="AK6" s="48" t="str">
        <f>DBCS(MID($BA7,1,1))</f>
        <v/>
      </c>
      <c r="AL6" s="49" t="str">
        <f>DBCS(MID($BA7,2,1))</f>
        <v/>
      </c>
      <c r="AM6" s="49" t="str">
        <f>DBCS(MID($BA7,3,1))</f>
        <v/>
      </c>
      <c r="AN6" s="49" t="str">
        <f>DBCS(MID($BA7,4,1))</f>
        <v/>
      </c>
      <c r="AO6" s="49" t="str">
        <f>DBCS(MID($BA7,5,1))</f>
        <v/>
      </c>
      <c r="AP6" s="50" t="str">
        <f>DBCS(MID($BA7,6,1))</f>
        <v/>
      </c>
      <c r="AQ6" s="49" t="str">
        <f>DBCS(MID($BA7,7,1))</f>
        <v/>
      </c>
      <c r="AR6" s="49" t="str">
        <f>DBCS(MID($BA7,8,1))</f>
        <v/>
      </c>
      <c r="AS6" s="49" t="str">
        <f>DBCS(MID($BA7,9,1))</f>
        <v/>
      </c>
      <c r="AT6" s="49" t="str">
        <f>DBCS(MID($BA7,10,1))</f>
        <v/>
      </c>
      <c r="AU6" s="49" t="str">
        <f>DBCS(MID($BA7,11,1))</f>
        <v/>
      </c>
      <c r="AV6" s="49" t="str">
        <f>DBCS(MID($BA7,12,1))</f>
        <v/>
      </c>
      <c r="AW6" s="49" t="str">
        <f>DBCS(MID($BA7,13,1))</f>
        <v/>
      </c>
      <c r="AX6" s="49" t="str">
        <f>DBCS(MID($BA7,14,1))</f>
        <v/>
      </c>
      <c r="AY6" s="49" t="str">
        <f>DBCS(MID($BA7,15,1))</f>
        <v/>
      </c>
      <c r="AZ6" s="51" t="str">
        <f>DBCS(MID($BA7,16,1))</f>
        <v/>
      </c>
    </row>
    <row r="7" spans="1:53" ht="19.5" customHeight="1">
      <c r="A7" s="237" t="s">
        <v>151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62"/>
      <c r="Z7" s="58"/>
      <c r="AA7" s="58"/>
      <c r="AB7" s="127"/>
      <c r="AC7" s="121" t="s">
        <v>46</v>
      </c>
      <c r="AD7" s="134"/>
      <c r="AE7" s="52"/>
      <c r="AF7" s="53"/>
      <c r="AG7" s="53"/>
      <c r="AH7" s="68"/>
      <c r="AI7" s="241" t="s">
        <v>52</v>
      </c>
      <c r="AJ7" s="242"/>
      <c r="AK7" s="299"/>
      <c r="AL7" s="300"/>
      <c r="AM7" s="300"/>
      <c r="AN7" s="300"/>
      <c r="AO7" s="300"/>
      <c r="AP7" s="300"/>
      <c r="AQ7" s="300"/>
      <c r="AR7" s="300"/>
      <c r="AS7" s="300"/>
      <c r="AT7" s="300"/>
      <c r="AU7" s="300"/>
      <c r="AV7" s="300"/>
      <c r="AW7" s="300"/>
      <c r="AX7" s="300"/>
      <c r="AY7" s="300"/>
      <c r="AZ7" s="301"/>
      <c r="BA7" s="11" t="str">
        <f>ASC(AD42)</f>
        <v/>
      </c>
    </row>
    <row r="8" spans="1:53" ht="19.5" customHeight="1">
      <c r="A8" s="337" t="s">
        <v>159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62"/>
      <c r="Z8" s="58"/>
      <c r="AA8" s="58"/>
      <c r="AB8" s="127"/>
      <c r="AC8" s="149" t="s">
        <v>25</v>
      </c>
      <c r="AD8" s="133" t="s">
        <v>15</v>
      </c>
      <c r="AE8" s="243" t="s">
        <v>16</v>
      </c>
      <c r="AF8" s="240"/>
      <c r="AG8" s="240"/>
      <c r="AH8" s="244"/>
      <c r="AI8" s="241" t="s">
        <v>53</v>
      </c>
      <c r="AJ8" s="242"/>
      <c r="AK8" s="52" t="str">
        <f>DBCS(MID($BA9,1,1))</f>
        <v/>
      </c>
      <c r="AL8" s="53" t="str">
        <f>DBCS(MID($BA9,2,1))</f>
        <v/>
      </c>
      <c r="AM8" s="53" t="str">
        <f>DBCS(MID($BA9,3,1))</f>
        <v/>
      </c>
      <c r="AN8" s="53" t="str">
        <f>DBCS(MID($BA9,4,1))</f>
        <v/>
      </c>
      <c r="AO8" s="53" t="str">
        <f>DBCS(MID($BA9,5,1))</f>
        <v/>
      </c>
      <c r="AP8" s="54" t="str">
        <f>DBCS(MID($BA9,6,1))</f>
        <v/>
      </c>
      <c r="AQ8" s="53" t="str">
        <f>DBCS(MID($BA9,7,1))</f>
        <v/>
      </c>
      <c r="AR8" s="53" t="str">
        <f>DBCS(MID($BA9,8,1))</f>
        <v/>
      </c>
      <c r="AS8" s="53" t="str">
        <f>DBCS(MID($BA9,9,1))</f>
        <v/>
      </c>
      <c r="AT8" s="53" t="str">
        <f>DBCS(MID($BA9,10,1))</f>
        <v/>
      </c>
      <c r="AU8" s="53" t="str">
        <f>DBCS(MID($BA9,11,1))</f>
        <v/>
      </c>
      <c r="AV8" s="53" t="str">
        <f>DBCS(MID($BA9,12,1))</f>
        <v/>
      </c>
      <c r="AW8" s="53" t="str">
        <f>DBCS(MID($BA9,13,1))</f>
        <v/>
      </c>
      <c r="AX8" s="53" t="str">
        <f>DBCS(MID($BA9,14,1))</f>
        <v/>
      </c>
      <c r="AY8" s="53" t="str">
        <f>DBCS(MID($BA9,15,1))</f>
        <v/>
      </c>
      <c r="AZ8" s="55" t="str">
        <f>DBCS(MID($BA9,16,1))</f>
        <v/>
      </c>
    </row>
    <row r="9" spans="1:53" ht="19.5" customHeight="1">
      <c r="A9" s="337" t="s">
        <v>154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62"/>
      <c r="Z9" s="58"/>
      <c r="AA9" s="58"/>
      <c r="AB9" s="127"/>
      <c r="AC9" s="109"/>
      <c r="AD9" s="123"/>
      <c r="AE9" s="52"/>
      <c r="AF9" s="53"/>
      <c r="AG9" s="69"/>
      <c r="AH9" s="186"/>
      <c r="AI9" s="241" t="s">
        <v>52</v>
      </c>
      <c r="AJ9" s="242"/>
      <c r="AK9" s="299"/>
      <c r="AL9" s="300"/>
      <c r="AM9" s="300"/>
      <c r="AN9" s="300"/>
      <c r="AO9" s="300"/>
      <c r="AP9" s="300"/>
      <c r="AQ9" s="300"/>
      <c r="AR9" s="300"/>
      <c r="AS9" s="300"/>
      <c r="AT9" s="300"/>
      <c r="AU9" s="300"/>
      <c r="AV9" s="300"/>
      <c r="AW9" s="300"/>
      <c r="AX9" s="300"/>
      <c r="AY9" s="300"/>
      <c r="AZ9" s="301"/>
      <c r="BA9" s="11" t="str">
        <f>ASC(AD44)</f>
        <v/>
      </c>
    </row>
    <row r="10" spans="1:53" ht="22.5" customHeight="1" thickBot="1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127"/>
      <c r="AC10" s="109"/>
      <c r="AD10" s="151" t="s">
        <v>17</v>
      </c>
      <c r="AE10" s="291" t="s">
        <v>87</v>
      </c>
      <c r="AF10" s="292"/>
      <c r="AG10" s="292"/>
      <c r="AH10" s="293"/>
      <c r="AI10" s="180"/>
      <c r="AJ10" s="245" t="s">
        <v>18</v>
      </c>
      <c r="AK10" s="246"/>
      <c r="AL10" s="247"/>
      <c r="AM10" s="70"/>
      <c r="AN10" s="71"/>
      <c r="AO10" s="71"/>
      <c r="AP10" s="71"/>
      <c r="AQ10" s="71"/>
      <c r="AR10" s="71"/>
      <c r="AS10" s="72"/>
      <c r="AT10" s="156" t="s">
        <v>98</v>
      </c>
      <c r="AU10" s="158"/>
      <c r="AV10" s="158"/>
      <c r="AW10" s="158"/>
      <c r="AX10" s="158"/>
      <c r="AY10" s="158"/>
      <c r="AZ10" s="181"/>
    </row>
    <row r="11" spans="1:53" ht="18" customHeight="1">
      <c r="A11" s="58"/>
      <c r="B11" s="314" t="s">
        <v>48</v>
      </c>
      <c r="C11" s="323" t="s">
        <v>49</v>
      </c>
      <c r="D11" s="325" t="s">
        <v>107</v>
      </c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7"/>
      <c r="W11" s="328" t="s">
        <v>50</v>
      </c>
      <c r="X11" s="329"/>
      <c r="Y11" s="330"/>
      <c r="Z11" s="58"/>
      <c r="AA11" s="58"/>
      <c r="AB11" s="127"/>
      <c r="AC11" s="119"/>
      <c r="AD11" s="294" t="s">
        <v>19</v>
      </c>
      <c r="AE11" s="37" t="str">
        <f>DBCS(MID($BA12,1,1))</f>
        <v/>
      </c>
      <c r="AF11" s="38" t="str">
        <f>DBCS(MID($BA12,2,1))</f>
        <v/>
      </c>
      <c r="AG11" s="38" t="str">
        <f>DBCS(MID($BA12,3,1))</f>
        <v/>
      </c>
      <c r="AH11" s="38" t="str">
        <f>DBCS(MID($BA12,4,1))</f>
        <v/>
      </c>
      <c r="AI11" s="38" t="str">
        <f>DBCS(MID($BA12,5,1))</f>
        <v/>
      </c>
      <c r="AJ11" s="38" t="str">
        <f>DBCS(MID($BA12,6,1))</f>
        <v/>
      </c>
      <c r="AK11" s="38" t="str">
        <f>DBCS(MID($BA12,7,1))</f>
        <v/>
      </c>
      <c r="AL11" s="38" t="str">
        <f>DBCS(MID($BA12,8,1))</f>
        <v/>
      </c>
      <c r="AM11" s="53" t="str">
        <f>DBCS(MID($BA12,9,1))</f>
        <v/>
      </c>
      <c r="AN11" s="53" t="str">
        <f>DBCS(MID($BA12,10,1))</f>
        <v/>
      </c>
      <c r="AO11" s="53" t="str">
        <f>DBCS(MID($BA12,11,1))</f>
        <v/>
      </c>
      <c r="AP11" s="53" t="str">
        <f>DBCS(MID($BA12,12,1))</f>
        <v/>
      </c>
      <c r="AQ11" s="53" t="str">
        <f>DBCS(MID($BA12,13,1))</f>
        <v/>
      </c>
      <c r="AR11" s="53" t="str">
        <f>DBCS(MID($BA12,14,1))</f>
        <v/>
      </c>
      <c r="AS11" s="53" t="str">
        <f>DBCS(MID($BA12,15,1))</f>
        <v/>
      </c>
      <c r="AT11" s="53" t="str">
        <f>DBCS(MID($BA12,16,1))</f>
        <v/>
      </c>
      <c r="AU11" s="53" t="str">
        <f>DBCS(MID($BA12,17,1))</f>
        <v/>
      </c>
      <c r="AV11" s="53" t="str">
        <f>DBCS(MID($BA12,18,1))</f>
        <v/>
      </c>
      <c r="AW11" s="53" t="str">
        <f>DBCS(MID($BA12,19,1))</f>
        <v/>
      </c>
      <c r="AX11" s="53" t="str">
        <f>DBCS(MID($BA12,20,1))</f>
        <v/>
      </c>
      <c r="AY11" s="53" t="str">
        <f>DBCS(MID($BA12,21,1))</f>
        <v/>
      </c>
      <c r="AZ11" s="55" t="str">
        <f>DBCS(MID($BA12,22,1))</f>
        <v/>
      </c>
    </row>
    <row r="12" spans="1:53" ht="18" customHeight="1" thickBot="1">
      <c r="A12" s="58"/>
      <c r="B12" s="322"/>
      <c r="C12" s="324"/>
      <c r="D12" s="334" t="s">
        <v>148</v>
      </c>
      <c r="E12" s="335"/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6"/>
      <c r="W12" s="331"/>
      <c r="X12" s="332"/>
      <c r="Y12" s="333"/>
      <c r="Z12" s="58"/>
      <c r="AA12" s="58"/>
      <c r="AB12" s="129"/>
      <c r="AC12" s="123"/>
      <c r="AD12" s="295"/>
      <c r="AE12" s="195" t="str">
        <f>DBCS(MID($BA12,23,1))</f>
        <v/>
      </c>
      <c r="AF12" s="41" t="str">
        <f>DBCS(MID($BA12,24,1))</f>
        <v/>
      </c>
      <c r="AG12" s="41" t="str">
        <f>DBCS(MID($BA12,25,1))</f>
        <v/>
      </c>
      <c r="AH12" s="41" t="str">
        <f>DBCS(MID($BA12,26,1))</f>
        <v/>
      </c>
      <c r="AI12" s="41" t="str">
        <f>DBCS(MID($BA12,27,1))</f>
        <v/>
      </c>
      <c r="AJ12" s="41" t="str">
        <f>DBCS(MID($BA12,28,1))</f>
        <v/>
      </c>
      <c r="AK12" s="41" t="str">
        <f>DBCS(MID($BA12,29,1))</f>
        <v/>
      </c>
      <c r="AL12" s="196" t="str">
        <f>DBCS(MID($BA12,30,1))</f>
        <v/>
      </c>
      <c r="AM12" s="243" t="s">
        <v>43</v>
      </c>
      <c r="AN12" s="240"/>
      <c r="AO12" s="240"/>
      <c r="AP12" s="240"/>
      <c r="AQ12" s="244"/>
      <c r="AR12" s="107"/>
      <c r="AS12" s="107"/>
      <c r="AT12" s="107"/>
      <c r="AU12" s="107"/>
      <c r="AV12" s="107"/>
      <c r="AW12" s="107"/>
      <c r="AX12" s="107"/>
      <c r="AY12" s="107"/>
      <c r="AZ12" s="108"/>
      <c r="BA12" s="11" t="str">
        <f>ASC(AD46)</f>
        <v/>
      </c>
    </row>
    <row r="13" spans="1:53" ht="22.5" customHeight="1" thickBot="1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152">
        <v>10</v>
      </c>
      <c r="AC13" s="275" t="s">
        <v>149</v>
      </c>
      <c r="AD13" s="276"/>
      <c r="AE13" s="73"/>
      <c r="AF13" s="254" t="s">
        <v>117</v>
      </c>
      <c r="AG13" s="254"/>
      <c r="AH13" s="254"/>
      <c r="AI13" s="254"/>
      <c r="AJ13" s="74" t="s">
        <v>95</v>
      </c>
      <c r="AK13" s="193" t="s">
        <v>92</v>
      </c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6"/>
    </row>
    <row r="14" spans="1:53" ht="22.5" customHeight="1" thickBot="1">
      <c r="A14" s="314" t="s">
        <v>41</v>
      </c>
      <c r="B14" s="315"/>
      <c r="C14" s="316"/>
      <c r="D14" s="77"/>
      <c r="E14" s="78"/>
      <c r="F14" s="78"/>
      <c r="G14" s="78"/>
      <c r="H14" s="78"/>
      <c r="I14" s="79"/>
      <c r="J14" s="182"/>
      <c r="K14" s="317" t="s">
        <v>42</v>
      </c>
      <c r="L14" s="317"/>
      <c r="M14" s="317"/>
      <c r="N14" s="317"/>
      <c r="O14" s="77"/>
      <c r="P14" s="78"/>
      <c r="Q14" s="78"/>
      <c r="R14" s="79"/>
      <c r="S14" s="227" t="s">
        <v>1</v>
      </c>
      <c r="T14" s="77"/>
      <c r="U14" s="79"/>
      <c r="V14" s="227" t="s">
        <v>20</v>
      </c>
      <c r="W14" s="77"/>
      <c r="X14" s="79"/>
      <c r="Y14" s="227" t="s">
        <v>21</v>
      </c>
      <c r="Z14" s="58"/>
      <c r="AA14" s="58"/>
      <c r="AB14" s="153"/>
      <c r="AC14" s="154" t="s">
        <v>150</v>
      </c>
      <c r="AD14" s="109"/>
      <c r="AE14" s="80"/>
      <c r="AF14" s="302" t="s">
        <v>116</v>
      </c>
      <c r="AG14" s="302"/>
      <c r="AH14" s="302"/>
      <c r="AI14" s="302"/>
      <c r="AJ14" s="302"/>
      <c r="AK14" s="302"/>
      <c r="AL14" s="302"/>
      <c r="AM14" s="302"/>
      <c r="AN14" s="302"/>
      <c r="AO14" s="302"/>
      <c r="AP14" s="302"/>
      <c r="AQ14" s="302"/>
      <c r="AR14" s="81" t="s">
        <v>91</v>
      </c>
      <c r="AS14" s="194" t="s">
        <v>93</v>
      </c>
      <c r="AT14" s="109"/>
      <c r="AU14" s="109"/>
      <c r="AV14" s="109"/>
      <c r="AW14" s="109"/>
      <c r="AX14" s="109"/>
      <c r="AY14" s="109"/>
      <c r="AZ14" s="82"/>
    </row>
    <row r="15" spans="1:53" ht="22.5" customHeight="1">
      <c r="A15" s="63">
        <v>1</v>
      </c>
      <c r="B15" s="318" t="s">
        <v>105</v>
      </c>
      <c r="C15" s="319"/>
      <c r="D15" s="183" t="s">
        <v>88</v>
      </c>
      <c r="E15" s="83"/>
      <c r="F15" s="83"/>
      <c r="G15" s="83"/>
      <c r="H15" s="49"/>
      <c r="I15" s="49"/>
      <c r="J15" s="49"/>
      <c r="K15" s="49"/>
      <c r="L15" s="49"/>
      <c r="M15" s="84"/>
      <c r="N15" s="83"/>
      <c r="O15" s="83"/>
      <c r="P15" s="49"/>
      <c r="Q15" s="85"/>
      <c r="R15" s="320" t="s">
        <v>106</v>
      </c>
      <c r="S15" s="321"/>
      <c r="T15" s="321"/>
      <c r="U15" s="321"/>
      <c r="V15" s="321"/>
      <c r="W15" s="321"/>
      <c r="X15" s="321"/>
      <c r="Y15" s="184"/>
      <c r="Z15" s="58"/>
      <c r="AA15" s="58"/>
      <c r="AB15" s="153"/>
      <c r="AC15" s="303" t="s">
        <v>139</v>
      </c>
      <c r="AD15" s="303"/>
      <c r="AE15" s="228"/>
      <c r="AF15" s="229"/>
      <c r="AG15" s="229"/>
      <c r="AH15" s="229"/>
      <c r="AI15" s="229"/>
      <c r="AJ15" s="229"/>
      <c r="AK15" s="229"/>
      <c r="AL15" s="229"/>
      <c r="AM15" s="230"/>
      <c r="AN15" s="307" t="s">
        <v>140</v>
      </c>
      <c r="AO15" s="308"/>
      <c r="AP15" s="308"/>
      <c r="AQ15" s="308"/>
      <c r="AR15" s="309"/>
      <c r="AS15" s="235"/>
      <c r="AT15" s="235"/>
      <c r="AU15" s="235" t="s">
        <v>141</v>
      </c>
      <c r="AV15" s="235"/>
      <c r="AW15" s="235"/>
      <c r="AX15" s="235" t="s">
        <v>142</v>
      </c>
      <c r="AY15" s="235"/>
      <c r="AZ15" s="236"/>
    </row>
    <row r="16" spans="1:53" ht="22.5" customHeight="1">
      <c r="A16" s="116">
        <v>2</v>
      </c>
      <c r="B16" s="102" t="s">
        <v>3</v>
      </c>
      <c r="C16" s="117" t="s">
        <v>3</v>
      </c>
      <c r="D16" s="37" t="str">
        <f>DBCS(MID($Z17,1,1))</f>
        <v/>
      </c>
      <c r="E16" s="38" t="str">
        <f>DBCS(MID($Z17,2,1))</f>
        <v/>
      </c>
      <c r="F16" s="38" t="str">
        <f>DBCS(MID($Z17,3,1))</f>
        <v/>
      </c>
      <c r="G16" s="38" t="str">
        <f>DBCS(MID($Z17,4,1))</f>
        <v/>
      </c>
      <c r="H16" s="38" t="str">
        <f>DBCS(MID($Z17,5,1))</f>
        <v/>
      </c>
      <c r="I16" s="38" t="str">
        <f>DBCS(MID($Z17,6,1))</f>
        <v/>
      </c>
      <c r="J16" s="38" t="str">
        <f>DBCS(MID($Z17,7,1))</f>
        <v/>
      </c>
      <c r="K16" s="38" t="str">
        <f>DBCS(MID($Z17,8,1))</f>
        <v/>
      </c>
      <c r="L16" s="38" t="str">
        <f>DBCS(MID($Z17,9,1))</f>
        <v/>
      </c>
      <c r="M16" s="38" t="str">
        <f>DBCS(MID($Z17,10,1))</f>
        <v/>
      </c>
      <c r="N16" s="38" t="str">
        <f>DBCS(MID($Z17,11,1))</f>
        <v/>
      </c>
      <c r="O16" s="38" t="str">
        <f>DBCS(MID($Z17,12,1))</f>
        <v/>
      </c>
      <c r="P16" s="38" t="str">
        <f>DBCS(MID($Z17,13,1))</f>
        <v/>
      </c>
      <c r="Q16" s="38" t="str">
        <f>DBCS(MID($Z17,14,1))</f>
        <v/>
      </c>
      <c r="R16" s="38" t="str">
        <f>DBCS(MID($Z17,15,1))</f>
        <v/>
      </c>
      <c r="S16" s="38" t="str">
        <f>DBCS(MID($Z17,16,1))</f>
        <v/>
      </c>
      <c r="T16" s="38" t="str">
        <f>DBCS(MID($Z17,17,1))</f>
        <v/>
      </c>
      <c r="U16" s="38" t="str">
        <f>DBCS(MID($Z17,18,1))</f>
        <v/>
      </c>
      <c r="V16" s="38" t="str">
        <f>DBCS(MID($Z17,19,1))</f>
        <v/>
      </c>
      <c r="W16" s="38" t="str">
        <f>DBCS(MID($Z17,20,1))</f>
        <v/>
      </c>
      <c r="X16" s="38" t="str">
        <f>DBCS(MID($Z17,21,1))</f>
        <v/>
      </c>
      <c r="Y16" s="39" t="str">
        <f>DBCS(MID($Z17,22,1))</f>
        <v/>
      </c>
      <c r="Z16" s="58"/>
      <c r="AA16" s="58"/>
      <c r="AB16" s="155"/>
      <c r="AC16" s="313" t="s">
        <v>112</v>
      </c>
      <c r="AD16" s="313"/>
      <c r="AE16" s="231"/>
      <c r="AF16" s="232"/>
      <c r="AG16" s="232"/>
      <c r="AH16" s="232"/>
      <c r="AI16" s="232"/>
      <c r="AJ16" s="232"/>
      <c r="AK16" s="232"/>
      <c r="AL16" s="232"/>
      <c r="AM16" s="233"/>
      <c r="AN16" s="310" t="s">
        <v>143</v>
      </c>
      <c r="AO16" s="311"/>
      <c r="AP16" s="311"/>
      <c r="AQ16" s="311"/>
      <c r="AR16" s="311"/>
      <c r="AS16" s="311"/>
      <c r="AT16" s="311"/>
      <c r="AU16" s="311"/>
      <c r="AV16" s="311"/>
      <c r="AW16" s="311"/>
      <c r="AX16" s="311"/>
      <c r="AY16" s="311"/>
      <c r="AZ16" s="312"/>
    </row>
    <row r="17" spans="1:53" ht="22.5" customHeight="1">
      <c r="A17" s="118"/>
      <c r="B17" s="119" t="s">
        <v>22</v>
      </c>
      <c r="C17" s="120" t="s">
        <v>4</v>
      </c>
      <c r="D17" s="40" t="str">
        <f>DBCS(MID($Z17,23,1))</f>
        <v/>
      </c>
      <c r="E17" s="41" t="str">
        <f>DBCS(MID($Z17,24,1))</f>
        <v/>
      </c>
      <c r="F17" s="41" t="str">
        <f>DBCS(MID($Z17,25,1))</f>
        <v/>
      </c>
      <c r="G17" s="41" t="str">
        <f>DBCS(MID($Z17,26,1))</f>
        <v/>
      </c>
      <c r="H17" s="41" t="str">
        <f>DBCS(MID($Z17,27,1))</f>
        <v/>
      </c>
      <c r="I17" s="41" t="str">
        <f>DBCS(MID($Z17,28,1))</f>
        <v/>
      </c>
      <c r="J17" s="41" t="str">
        <f>DBCS(MID($Z17,29,1))</f>
        <v/>
      </c>
      <c r="K17" s="41" t="str">
        <f>DBCS(MID($Z17,30,1))</f>
        <v/>
      </c>
      <c r="L17" s="41" t="str">
        <f>DBCS(MID($Z17,31,1))</f>
        <v/>
      </c>
      <c r="M17" s="41" t="str">
        <f>DBCS(MID($Z17,32,1))</f>
        <v/>
      </c>
      <c r="N17" s="41" t="str">
        <f>DBCS(MID($Z17,33,1))</f>
        <v/>
      </c>
      <c r="O17" s="41" t="str">
        <f>DBCS(MID($Z17,34,1))</f>
        <v/>
      </c>
      <c r="P17" s="41" t="str">
        <f>DBCS(MID($Z17,35,1))</f>
        <v/>
      </c>
      <c r="Q17" s="41" t="str">
        <f>DBCS(MID($Z17,36,1))</f>
        <v/>
      </c>
      <c r="R17" s="41" t="str">
        <f>DBCS(MID($Z17,37,1))</f>
        <v/>
      </c>
      <c r="S17" s="41" t="str">
        <f>DBCS(MID($Z17,38,1))</f>
        <v/>
      </c>
      <c r="T17" s="41" t="str">
        <f>DBCS(MID($Z17,39,1))</f>
        <v/>
      </c>
      <c r="U17" s="41" t="str">
        <f>DBCS(MID($Z17,40,1))</f>
        <v/>
      </c>
      <c r="V17" s="41" t="str">
        <f>DBCS(MID($Z17,41,1))</f>
        <v/>
      </c>
      <c r="W17" s="41" t="str">
        <f>DBCS(MID($Z17,42,1))</f>
        <v/>
      </c>
      <c r="X17" s="41" t="str">
        <f>DBCS(MID($Z17,43,1))</f>
        <v/>
      </c>
      <c r="Y17" s="42" t="str">
        <f>DBCS(MID($Z17,44,1))</f>
        <v/>
      </c>
      <c r="Z17" s="88" t="str">
        <f>ASC(B42)</f>
        <v/>
      </c>
      <c r="AA17" s="58"/>
      <c r="AB17" s="127"/>
      <c r="AC17" s="102" t="s">
        <v>90</v>
      </c>
      <c r="AD17" s="133" t="s">
        <v>14</v>
      </c>
      <c r="AE17" s="304" t="s">
        <v>54</v>
      </c>
      <c r="AF17" s="305"/>
      <c r="AG17" s="305"/>
      <c r="AH17" s="306"/>
      <c r="AI17" s="241" t="s">
        <v>53</v>
      </c>
      <c r="AJ17" s="242"/>
      <c r="AK17" s="52" t="str">
        <f>DBCS(MID($BA18,1,1))</f>
        <v/>
      </c>
      <c r="AL17" s="53" t="str">
        <f>DBCS(MID($BA18,2,1))</f>
        <v/>
      </c>
      <c r="AM17" s="53" t="str">
        <f>DBCS(MID($BA18,3,1))</f>
        <v/>
      </c>
      <c r="AN17" s="53" t="str">
        <f>DBCS(MID($BA18,4,1))</f>
        <v/>
      </c>
      <c r="AO17" s="53" t="str">
        <f>DBCS(MID($BA18,5,1))</f>
        <v/>
      </c>
      <c r="AP17" s="54" t="str">
        <f>DBCS(MID($BA18,6,1))</f>
        <v/>
      </c>
      <c r="AQ17" s="53" t="str">
        <f>DBCS(MID($BA18,7,1))</f>
        <v/>
      </c>
      <c r="AR17" s="53" t="str">
        <f>DBCS(MID($BA18,8,1))</f>
        <v/>
      </c>
      <c r="AS17" s="53" t="str">
        <f>DBCS(MID($BA18,9,1))</f>
        <v/>
      </c>
      <c r="AT17" s="53" t="str">
        <f>DBCS(MID($BA18,10,1))</f>
        <v/>
      </c>
      <c r="AU17" s="53" t="str">
        <f>DBCS(MID($BA18,11,1))</f>
        <v/>
      </c>
      <c r="AV17" s="53" t="str">
        <f>DBCS(MID($BA18,12,1))</f>
        <v/>
      </c>
      <c r="AW17" s="53" t="str">
        <f>DBCS(MID($BA18,13,1))</f>
        <v/>
      </c>
      <c r="AX17" s="53" t="str">
        <f>DBCS(MID($BA18,14,1))</f>
        <v/>
      </c>
      <c r="AY17" s="53" t="str">
        <f>DBCS(MID($BA18,15,1))</f>
        <v/>
      </c>
      <c r="AZ17" s="55" t="str">
        <f>DBCS(MID($BA18,16,1))</f>
        <v/>
      </c>
    </row>
    <row r="18" spans="1:53" ht="22.5" customHeight="1">
      <c r="A18" s="118"/>
      <c r="B18" s="121"/>
      <c r="C18" s="117" t="s">
        <v>5</v>
      </c>
      <c r="D18" s="245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9"/>
      <c r="Z18" s="58"/>
      <c r="AA18" s="58"/>
      <c r="AB18" s="127"/>
      <c r="AC18" s="121" t="s">
        <v>46</v>
      </c>
      <c r="AD18" s="134"/>
      <c r="AE18" s="52"/>
      <c r="AF18" s="53"/>
      <c r="AG18" s="53"/>
      <c r="AH18" s="68"/>
      <c r="AI18" s="241" t="s">
        <v>52</v>
      </c>
      <c r="AJ18" s="242"/>
      <c r="AK18" s="299"/>
      <c r="AL18" s="300"/>
      <c r="AM18" s="300"/>
      <c r="AN18" s="300"/>
      <c r="AO18" s="300"/>
      <c r="AP18" s="300"/>
      <c r="AQ18" s="300"/>
      <c r="AR18" s="300"/>
      <c r="AS18" s="300"/>
      <c r="AT18" s="300"/>
      <c r="AU18" s="300"/>
      <c r="AV18" s="300"/>
      <c r="AW18" s="300"/>
      <c r="AX18" s="300"/>
      <c r="AY18" s="300"/>
      <c r="AZ18" s="301"/>
      <c r="BA18" s="11" t="str">
        <f>ASC(AD49)</f>
        <v/>
      </c>
    </row>
    <row r="19" spans="1:53" ht="22.5" customHeight="1">
      <c r="A19" s="122"/>
      <c r="B19" s="123"/>
      <c r="C19" s="124" t="s">
        <v>6</v>
      </c>
      <c r="D19" s="250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2"/>
      <c r="Z19" s="58"/>
      <c r="AA19" s="58"/>
      <c r="AB19" s="127"/>
      <c r="AC19" s="149" t="s">
        <v>25</v>
      </c>
      <c r="AD19" s="133" t="s">
        <v>15</v>
      </c>
      <c r="AE19" s="243" t="s">
        <v>16</v>
      </c>
      <c r="AF19" s="240"/>
      <c r="AG19" s="240"/>
      <c r="AH19" s="244"/>
      <c r="AI19" s="241" t="s">
        <v>53</v>
      </c>
      <c r="AJ19" s="242"/>
      <c r="AK19" s="52" t="str">
        <f>DBCS(MID($BA20,1,1))</f>
        <v/>
      </c>
      <c r="AL19" s="53" t="str">
        <f>DBCS(MID($BA20,2,1))</f>
        <v/>
      </c>
      <c r="AM19" s="53" t="str">
        <f>DBCS(MID($BA20,3,1))</f>
        <v/>
      </c>
      <c r="AN19" s="53" t="str">
        <f>DBCS(MID($BA20,4,1))</f>
        <v/>
      </c>
      <c r="AO19" s="53" t="str">
        <f>DBCS(MID($BA20,5,1))</f>
        <v/>
      </c>
      <c r="AP19" s="54" t="str">
        <f>DBCS(MID($BA20,6,1))</f>
        <v/>
      </c>
      <c r="AQ19" s="53" t="str">
        <f>DBCS(MID($BA20,7,1))</f>
        <v/>
      </c>
      <c r="AR19" s="53" t="str">
        <f>DBCS(MID($BA20,8,1))</f>
        <v/>
      </c>
      <c r="AS19" s="53" t="str">
        <f>DBCS(MID($BA20,9,1))</f>
        <v/>
      </c>
      <c r="AT19" s="53" t="str">
        <f>DBCS(MID($BA20,10,1))</f>
        <v/>
      </c>
      <c r="AU19" s="53" t="str">
        <f>DBCS(MID($BA20,11,1))</f>
        <v/>
      </c>
      <c r="AV19" s="53" t="str">
        <f>DBCS(MID($BA20,12,1))</f>
        <v/>
      </c>
      <c r="AW19" s="53" t="str">
        <f>DBCS(MID($BA20,13,1))</f>
        <v/>
      </c>
      <c r="AX19" s="53" t="str">
        <f>DBCS(MID($BA20,14,1))</f>
        <v/>
      </c>
      <c r="AY19" s="53" t="str">
        <f>DBCS(MID($BA20,15,1))</f>
        <v/>
      </c>
      <c r="AZ19" s="55" t="str">
        <f>DBCS(MID($BA20,16,1))</f>
        <v/>
      </c>
    </row>
    <row r="20" spans="1:53" ht="22.5" customHeight="1">
      <c r="A20" s="125">
        <v>3</v>
      </c>
      <c r="B20" s="102" t="s">
        <v>12</v>
      </c>
      <c r="C20" s="126" t="s">
        <v>9</v>
      </c>
      <c r="D20" s="52"/>
      <c r="E20" s="53"/>
      <c r="F20" s="56"/>
      <c r="G20" s="107" t="s">
        <v>13</v>
      </c>
      <c r="H20" s="52"/>
      <c r="I20" s="53"/>
      <c r="J20" s="53"/>
      <c r="K20" s="56"/>
      <c r="L20" s="296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8"/>
      <c r="Z20" s="58"/>
      <c r="AA20" s="58"/>
      <c r="AB20" s="127"/>
      <c r="AC20" s="128"/>
      <c r="AD20" s="123"/>
      <c r="AE20" s="52"/>
      <c r="AF20" s="53"/>
      <c r="AG20" s="69"/>
      <c r="AH20" s="186"/>
      <c r="AI20" s="241" t="s">
        <v>52</v>
      </c>
      <c r="AJ20" s="242"/>
      <c r="AK20" s="299"/>
      <c r="AL20" s="300"/>
      <c r="AM20" s="300"/>
      <c r="AN20" s="300"/>
      <c r="AO20" s="300"/>
      <c r="AP20" s="300"/>
      <c r="AQ20" s="300"/>
      <c r="AR20" s="300"/>
      <c r="AS20" s="300"/>
      <c r="AT20" s="300"/>
      <c r="AU20" s="300"/>
      <c r="AV20" s="300"/>
      <c r="AW20" s="300"/>
      <c r="AX20" s="300"/>
      <c r="AY20" s="300"/>
      <c r="AZ20" s="301"/>
      <c r="BA20" s="11" t="str">
        <f>ASC(AD51)</f>
        <v/>
      </c>
    </row>
    <row r="21" spans="1:53" ht="22.5" customHeight="1">
      <c r="A21" s="127"/>
      <c r="B21" s="121"/>
      <c r="C21" s="128" t="s">
        <v>12</v>
      </c>
      <c r="D21" s="43" t="str">
        <f>DBCS(MID($Z22,1,1))</f>
        <v/>
      </c>
      <c r="E21" s="44" t="str">
        <f>DBCS(MID($Z22,2,1))</f>
        <v/>
      </c>
      <c r="F21" s="44" t="str">
        <f>DBCS(MID($Z22,3,1))</f>
        <v/>
      </c>
      <c r="G21" s="44" t="str">
        <f>DBCS(MID($Z22,4,1))</f>
        <v/>
      </c>
      <c r="H21" s="44" t="str">
        <f>DBCS(MID($Z22,5,1))</f>
        <v/>
      </c>
      <c r="I21" s="44" t="str">
        <f>DBCS(MID($Z22,6,1))</f>
        <v/>
      </c>
      <c r="J21" s="44" t="str">
        <f>DBCS(MID($Z22,7,1))</f>
        <v/>
      </c>
      <c r="K21" s="44" t="str">
        <f>DBCS(MID($Z22,8,1))</f>
        <v/>
      </c>
      <c r="L21" s="44" t="str">
        <f>DBCS(MID($Z22,9,1))</f>
        <v/>
      </c>
      <c r="M21" s="44" t="str">
        <f>DBCS(MID($Z22,10,1))</f>
        <v/>
      </c>
      <c r="N21" s="44" t="str">
        <f>DBCS(MID($Z22,11,1))</f>
        <v/>
      </c>
      <c r="O21" s="44" t="str">
        <f>DBCS(MID($Z22,12,1))</f>
        <v/>
      </c>
      <c r="P21" s="44" t="str">
        <f>DBCS(MID($Z22,13,1))</f>
        <v/>
      </c>
      <c r="Q21" s="44" t="str">
        <f>DBCS(MID($Z22,14,1))</f>
        <v/>
      </c>
      <c r="R21" s="44" t="str">
        <f>DBCS(MID($Z22,15,1))</f>
        <v/>
      </c>
      <c r="S21" s="44" t="str">
        <f>DBCS(MID($Z22,16,1))</f>
        <v/>
      </c>
      <c r="T21" s="44" t="str">
        <f>DBCS(MID($Z22,17,1))</f>
        <v/>
      </c>
      <c r="U21" s="44" t="str">
        <f>DBCS(MID($Z22,18,1))</f>
        <v/>
      </c>
      <c r="V21" s="44" t="str">
        <f>DBCS(MID($Z22,19,1))</f>
        <v/>
      </c>
      <c r="W21" s="44" t="str">
        <f>DBCS(MID($Z22,20,1))</f>
        <v/>
      </c>
      <c r="X21" s="44" t="str">
        <f>DBCS(MID($Z22,21,1))</f>
        <v/>
      </c>
      <c r="Y21" s="45" t="str">
        <f>DBCS(MID($Z22,22,1))</f>
        <v/>
      </c>
      <c r="Z21" s="58"/>
      <c r="AA21" s="58"/>
      <c r="AB21" s="127"/>
      <c r="AC21" s="128"/>
      <c r="AD21" s="151" t="s">
        <v>17</v>
      </c>
      <c r="AE21" s="291" t="s">
        <v>87</v>
      </c>
      <c r="AF21" s="292"/>
      <c r="AG21" s="292"/>
      <c r="AH21" s="293"/>
      <c r="AI21" s="180"/>
      <c r="AJ21" s="245" t="s">
        <v>18</v>
      </c>
      <c r="AK21" s="246"/>
      <c r="AL21" s="247"/>
      <c r="AM21" s="70"/>
      <c r="AN21" s="71"/>
      <c r="AO21" s="71"/>
      <c r="AP21" s="71"/>
      <c r="AQ21" s="71"/>
      <c r="AR21" s="71"/>
      <c r="AS21" s="72"/>
      <c r="AT21" s="156" t="s">
        <v>98</v>
      </c>
      <c r="AU21" s="158"/>
      <c r="AV21" s="158"/>
      <c r="AW21" s="158"/>
      <c r="AX21" s="158"/>
      <c r="AY21" s="158"/>
      <c r="AZ21" s="181"/>
    </row>
    <row r="22" spans="1:53" ht="22.5" customHeight="1">
      <c r="A22" s="127"/>
      <c r="B22" s="109"/>
      <c r="C22" s="120" t="s">
        <v>4</v>
      </c>
      <c r="D22" s="40" t="str">
        <f>DBCS(MID($Z22,23,1))</f>
        <v/>
      </c>
      <c r="E22" s="46" t="str">
        <f>DBCS(MID($Z22,24,1))</f>
        <v/>
      </c>
      <c r="F22" s="46" t="str">
        <f>DBCS(MID($Z22,25,1))</f>
        <v/>
      </c>
      <c r="G22" s="46" t="str">
        <f>DBCS(MID($Z22,26,1))</f>
        <v/>
      </c>
      <c r="H22" s="46" t="str">
        <f>DBCS(MID($Z22,27,1))</f>
        <v/>
      </c>
      <c r="I22" s="46" t="str">
        <f>DBCS(MID($Z22,28,1))</f>
        <v/>
      </c>
      <c r="J22" s="46" t="str">
        <f>DBCS(MID($Z22,29,1))</f>
        <v/>
      </c>
      <c r="K22" s="46" t="str">
        <f>DBCS(MID($Z22,30,1))</f>
        <v/>
      </c>
      <c r="L22" s="46" t="str">
        <f>DBCS(MID($Z22,31,1))</f>
        <v/>
      </c>
      <c r="M22" s="46" t="str">
        <f>DBCS(MID($Z22,32,1))</f>
        <v/>
      </c>
      <c r="N22" s="46" t="str">
        <f>DBCS(MID($Z22,33,1))</f>
        <v/>
      </c>
      <c r="O22" s="46" t="str">
        <f>DBCS(MID($Z22,34,1))</f>
        <v/>
      </c>
      <c r="P22" s="46" t="str">
        <f>DBCS(MID($Z22,35,1))</f>
        <v/>
      </c>
      <c r="Q22" s="46" t="str">
        <f>DBCS(MID($Z22,36,1))</f>
        <v/>
      </c>
      <c r="R22" s="46" t="str">
        <f>DBCS(MID($Z22,37,1))</f>
        <v/>
      </c>
      <c r="S22" s="46" t="str">
        <f>DBCS(MID($Z22,38,1))</f>
        <v/>
      </c>
      <c r="T22" s="46" t="str">
        <f>DBCS(MID($Z22,39,1))</f>
        <v/>
      </c>
      <c r="U22" s="46" t="str">
        <f>DBCS(MID($Z22,40,1))</f>
        <v/>
      </c>
      <c r="V22" s="46" t="str">
        <f>DBCS(MID($Z22,41,1))</f>
        <v/>
      </c>
      <c r="W22" s="46" t="str">
        <f>DBCS(MID($Z22,42,1))</f>
        <v/>
      </c>
      <c r="X22" s="46" t="str">
        <f>DBCS(MID($Z22,43,1))</f>
        <v/>
      </c>
      <c r="Y22" s="47" t="str">
        <f>DBCS(MID($Z22,44,1))</f>
        <v/>
      </c>
      <c r="Z22" s="88" t="str">
        <f>ASC(B45)</f>
        <v/>
      </c>
      <c r="AA22" s="58"/>
      <c r="AB22" s="127"/>
      <c r="AC22" s="119"/>
      <c r="AD22" s="294" t="s">
        <v>19</v>
      </c>
      <c r="AE22" s="37" t="str">
        <f>DBCS(MID($BA23,1,1))</f>
        <v/>
      </c>
      <c r="AF22" s="38" t="str">
        <f>DBCS(MID($BA23,2,1))</f>
        <v/>
      </c>
      <c r="AG22" s="38" t="str">
        <f>DBCS(MID($BA23,3,1))</f>
        <v/>
      </c>
      <c r="AH22" s="38" t="str">
        <f>DBCS(MID($BA23,4,1))</f>
        <v/>
      </c>
      <c r="AI22" s="38" t="str">
        <f>DBCS(MID($BA23,5,1))</f>
        <v/>
      </c>
      <c r="AJ22" s="38" t="str">
        <f>DBCS(MID($BA23,6,1))</f>
        <v/>
      </c>
      <c r="AK22" s="38" t="str">
        <f>DBCS(MID($BA23,7,1))</f>
        <v/>
      </c>
      <c r="AL22" s="38" t="str">
        <f>DBCS(MID($BA23,8,1))</f>
        <v/>
      </c>
      <c r="AM22" s="53" t="str">
        <f>DBCS(MID($BA23,9,1))</f>
        <v/>
      </c>
      <c r="AN22" s="53" t="str">
        <f>DBCS(MID($BA23,10,1))</f>
        <v/>
      </c>
      <c r="AO22" s="53" t="str">
        <f>DBCS(MID($BA23,11,1))</f>
        <v/>
      </c>
      <c r="AP22" s="53" t="str">
        <f>DBCS(MID($BA23,12,1))</f>
        <v/>
      </c>
      <c r="AQ22" s="53" t="str">
        <f>DBCS(MID($BA23,13,1))</f>
        <v/>
      </c>
      <c r="AR22" s="53" t="str">
        <f>DBCS(MID($BA23,14,1))</f>
        <v/>
      </c>
      <c r="AS22" s="53" t="str">
        <f>DBCS(MID($BA23,15,1))</f>
        <v/>
      </c>
      <c r="AT22" s="53" t="str">
        <f>DBCS(MID($BA23,16,1))</f>
        <v/>
      </c>
      <c r="AU22" s="53" t="str">
        <f>DBCS(MID($BA23,17,1))</f>
        <v/>
      </c>
      <c r="AV22" s="53" t="str">
        <f>DBCS(MID($BA23,18,1))</f>
        <v/>
      </c>
      <c r="AW22" s="53" t="str">
        <f>DBCS(MID($BA23,19,1))</f>
        <v/>
      </c>
      <c r="AX22" s="53" t="str">
        <f>DBCS(MID($BA23,20,1))</f>
        <v/>
      </c>
      <c r="AY22" s="53" t="str">
        <f>DBCS(MID($BA23,21,1))</f>
        <v/>
      </c>
      <c r="AZ22" s="55" t="str">
        <f>DBCS(MID($BA23,22,1))</f>
        <v/>
      </c>
    </row>
    <row r="23" spans="1:53" ht="22.5" customHeight="1">
      <c r="A23" s="127"/>
      <c r="B23" s="121"/>
      <c r="C23" s="117" t="s">
        <v>12</v>
      </c>
      <c r="D23" s="245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9"/>
      <c r="Z23" s="58"/>
      <c r="AA23" s="58"/>
      <c r="AB23" s="129"/>
      <c r="AC23" s="123"/>
      <c r="AD23" s="295"/>
      <c r="AE23" s="195" t="str">
        <f>DBCS(MID($BA23,23,1))</f>
        <v/>
      </c>
      <c r="AF23" s="41" t="str">
        <f>DBCS(MID($BA23,24,1))</f>
        <v/>
      </c>
      <c r="AG23" s="41" t="str">
        <f>DBCS(MID($BA23,25,1))</f>
        <v/>
      </c>
      <c r="AH23" s="41" t="str">
        <f>DBCS(MID($BA23,26,1))</f>
        <v/>
      </c>
      <c r="AI23" s="41" t="str">
        <f>DBCS(MID($BA23,27,1))</f>
        <v/>
      </c>
      <c r="AJ23" s="41" t="str">
        <f>DBCS(MID($BA23,28,1))</f>
        <v/>
      </c>
      <c r="AK23" s="41" t="str">
        <f>DBCS(MID($BA23,29,1))</f>
        <v/>
      </c>
      <c r="AL23" s="196" t="str">
        <f>DBCS(MID($BA23,30,1))</f>
        <v/>
      </c>
      <c r="AM23" s="243" t="s">
        <v>43</v>
      </c>
      <c r="AN23" s="240"/>
      <c r="AO23" s="240"/>
      <c r="AP23" s="240"/>
      <c r="AQ23" s="244"/>
      <c r="AR23" s="107"/>
      <c r="AS23" s="74"/>
      <c r="AT23" s="74"/>
      <c r="AU23" s="74"/>
      <c r="AV23" s="74"/>
      <c r="AW23" s="74"/>
      <c r="AX23" s="74"/>
      <c r="AY23" s="74"/>
      <c r="AZ23" s="185"/>
      <c r="BA23" s="11" t="str">
        <f>ASC(AD53)</f>
        <v/>
      </c>
    </row>
    <row r="24" spans="1:53" ht="22.5" customHeight="1">
      <c r="A24" s="129"/>
      <c r="B24" s="123"/>
      <c r="C24" s="124" t="s">
        <v>2</v>
      </c>
      <c r="D24" s="250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2"/>
      <c r="Z24" s="58"/>
      <c r="AA24" s="58"/>
      <c r="AB24" s="125">
        <v>11</v>
      </c>
      <c r="AC24" s="288" t="s">
        <v>96</v>
      </c>
      <c r="AD24" s="289"/>
      <c r="AE24" s="156"/>
      <c r="AF24" s="240" t="s">
        <v>47</v>
      </c>
      <c r="AG24" s="240"/>
      <c r="AH24" s="240"/>
      <c r="AI24" s="240"/>
      <c r="AJ24" s="240"/>
      <c r="AK24" s="157"/>
      <c r="AL24" s="156"/>
      <c r="AM24" s="240" t="s">
        <v>94</v>
      </c>
      <c r="AN24" s="240"/>
      <c r="AO24" s="240"/>
      <c r="AP24" s="240"/>
      <c r="AQ24" s="240"/>
      <c r="AR24" s="157"/>
      <c r="AS24" s="156"/>
      <c r="AT24" s="158"/>
      <c r="AU24" s="240" t="s">
        <v>51</v>
      </c>
      <c r="AV24" s="240"/>
      <c r="AW24" s="240"/>
      <c r="AX24" s="240"/>
      <c r="AY24" s="107"/>
      <c r="AZ24" s="108"/>
    </row>
    <row r="25" spans="1:53" ht="22.5" customHeight="1">
      <c r="A25" s="127">
        <v>4</v>
      </c>
      <c r="B25" s="128" t="s">
        <v>109</v>
      </c>
      <c r="C25" s="130" t="s">
        <v>10</v>
      </c>
      <c r="D25" s="52"/>
      <c r="E25" s="53"/>
      <c r="F25" s="53"/>
      <c r="G25" s="53"/>
      <c r="H25" s="53"/>
      <c r="I25" s="53" t="s">
        <v>13</v>
      </c>
      <c r="J25" s="53"/>
      <c r="K25" s="53"/>
      <c r="L25" s="53"/>
      <c r="M25" s="53"/>
      <c r="N25" s="53" t="s">
        <v>13</v>
      </c>
      <c r="O25" s="71"/>
      <c r="P25" s="53"/>
      <c r="Q25" s="53"/>
      <c r="R25" s="56"/>
      <c r="S25" s="282" t="s">
        <v>97</v>
      </c>
      <c r="T25" s="283"/>
      <c r="U25" s="283"/>
      <c r="V25" s="283"/>
      <c r="W25" s="283"/>
      <c r="X25" s="283"/>
      <c r="Y25" s="284"/>
      <c r="Z25" s="58"/>
      <c r="AA25" s="58"/>
      <c r="AB25" s="127"/>
      <c r="AC25" s="89"/>
      <c r="AD25" s="159"/>
      <c r="AE25" s="128"/>
      <c r="AF25" s="109"/>
      <c r="AG25" s="109"/>
      <c r="AH25" s="109"/>
      <c r="AI25" s="109"/>
      <c r="AJ25" s="109"/>
      <c r="AK25" s="172"/>
      <c r="AL25" s="128"/>
      <c r="AM25" s="109"/>
      <c r="AN25" s="109"/>
      <c r="AO25" s="109"/>
      <c r="AP25" s="109"/>
      <c r="AQ25" s="109"/>
      <c r="AR25" s="172"/>
      <c r="AS25" s="128"/>
      <c r="AT25" s="109"/>
      <c r="AU25" s="109"/>
      <c r="AV25" s="109"/>
      <c r="AW25" s="81"/>
      <c r="AX25" s="81"/>
      <c r="AY25" s="81"/>
      <c r="AZ25" s="187"/>
    </row>
    <row r="26" spans="1:53" ht="22.5" customHeight="1">
      <c r="A26" s="127"/>
      <c r="B26" s="128"/>
      <c r="C26" s="130" t="s">
        <v>11</v>
      </c>
      <c r="D26" s="52"/>
      <c r="E26" s="53"/>
      <c r="F26" s="53"/>
      <c r="G26" s="53"/>
      <c r="H26" s="53"/>
      <c r="I26" s="53" t="s">
        <v>13</v>
      </c>
      <c r="J26" s="71"/>
      <c r="K26" s="71"/>
      <c r="L26" s="71"/>
      <c r="M26" s="71"/>
      <c r="N26" s="71" t="s">
        <v>13</v>
      </c>
      <c r="O26" s="71"/>
      <c r="P26" s="71"/>
      <c r="Q26" s="71"/>
      <c r="R26" s="72"/>
      <c r="S26" s="285"/>
      <c r="T26" s="286"/>
      <c r="U26" s="286"/>
      <c r="V26" s="286"/>
      <c r="W26" s="286"/>
      <c r="X26" s="286"/>
      <c r="Y26" s="287"/>
      <c r="Z26" s="58"/>
      <c r="AA26" s="58"/>
      <c r="AB26" s="127"/>
      <c r="AC26" s="89"/>
      <c r="AD26" s="159"/>
      <c r="AE26" s="128"/>
      <c r="AF26" s="109"/>
      <c r="AG26" s="109"/>
      <c r="AH26" s="109"/>
      <c r="AI26" s="109"/>
      <c r="AJ26" s="109"/>
      <c r="AK26" s="172"/>
      <c r="AL26" s="128"/>
      <c r="AM26" s="109"/>
      <c r="AN26" s="109"/>
      <c r="AO26" s="109"/>
      <c r="AP26" s="109"/>
      <c r="AQ26" s="109"/>
      <c r="AR26" s="172"/>
      <c r="AS26" s="128"/>
      <c r="AT26" s="109"/>
      <c r="AU26" s="109"/>
      <c r="AV26" s="109"/>
      <c r="AW26" s="81"/>
      <c r="AX26" s="81"/>
      <c r="AY26" s="81"/>
      <c r="AZ26" s="187"/>
    </row>
    <row r="27" spans="1:53" ht="22.5" customHeight="1">
      <c r="A27" s="129"/>
      <c r="B27" s="128"/>
      <c r="C27" s="131" t="s">
        <v>108</v>
      </c>
      <c r="D27" s="243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90"/>
      <c r="Z27" s="58"/>
      <c r="AA27" s="58"/>
      <c r="AB27" s="127"/>
      <c r="AC27" s="89"/>
      <c r="AD27" s="159"/>
      <c r="AE27" s="128"/>
      <c r="AF27" s="109"/>
      <c r="AG27" s="109"/>
      <c r="AH27" s="109"/>
      <c r="AI27" s="109"/>
      <c r="AJ27" s="109"/>
      <c r="AK27" s="172"/>
      <c r="AL27" s="128"/>
      <c r="AM27" s="109"/>
      <c r="AN27" s="109"/>
      <c r="AO27" s="109"/>
      <c r="AP27" s="109"/>
      <c r="AQ27" s="109"/>
      <c r="AR27" s="172"/>
      <c r="AS27" s="128"/>
      <c r="AT27" s="109"/>
      <c r="AU27" s="109"/>
      <c r="AV27" s="109"/>
      <c r="AW27" s="81"/>
      <c r="AX27" s="81"/>
      <c r="AY27" s="81"/>
      <c r="AZ27" s="187"/>
    </row>
    <row r="28" spans="1:53" ht="22.5" customHeight="1">
      <c r="A28" s="116">
        <v>5</v>
      </c>
      <c r="B28" s="102" t="s">
        <v>23</v>
      </c>
      <c r="C28" s="132" t="s">
        <v>7</v>
      </c>
      <c r="D28" s="37" t="str">
        <f>DBCS(MID($Z29,1,1))</f>
        <v/>
      </c>
      <c r="E28" s="38" t="str">
        <f>DBCS(MID($Z29,2,1))</f>
        <v/>
      </c>
      <c r="F28" s="38" t="str">
        <f>DBCS(MID($Z29,3,1))</f>
        <v/>
      </c>
      <c r="G28" s="38" t="str">
        <f>DBCS(MID($Z29,4,1))</f>
        <v/>
      </c>
      <c r="H28" s="38" t="str">
        <f>DBCS(MID($Z29,5,1))</f>
        <v/>
      </c>
      <c r="I28" s="38" t="str">
        <f>DBCS(MID($Z29,6,1))</f>
        <v/>
      </c>
      <c r="J28" s="38" t="str">
        <f>DBCS(MID($Z29,7,1))</f>
        <v/>
      </c>
      <c r="K28" s="38" t="str">
        <f>DBCS(MID($Z29,8,1))</f>
        <v/>
      </c>
      <c r="L28" s="38" t="str">
        <f>DBCS(MID($Z29,9,1))</f>
        <v/>
      </c>
      <c r="M28" s="38" t="str">
        <f>DBCS(MID($Z29,10,1))</f>
        <v/>
      </c>
      <c r="N28" s="38" t="str">
        <f>DBCS(MID($Z29,11,1))</f>
        <v/>
      </c>
      <c r="O28" s="38" t="str">
        <f>DBCS(MID($Z29,12,1))</f>
        <v/>
      </c>
      <c r="P28" s="38" t="str">
        <f>DBCS(MID($Z29,13,1))</f>
        <v/>
      </c>
      <c r="Q28" s="38" t="str">
        <f>DBCS(MID($Z29,14,1))</f>
        <v/>
      </c>
      <c r="R28" s="38" t="str">
        <f>DBCS(MID($Z29,15,1))</f>
        <v/>
      </c>
      <c r="S28" s="38" t="str">
        <f>DBCS(MID($Z29,16,1))</f>
        <v/>
      </c>
      <c r="T28" s="38" t="str">
        <f>DBCS(MID($Z29,17,1))</f>
        <v/>
      </c>
      <c r="U28" s="38" t="str">
        <f>DBCS(MID($Z29,18,1))</f>
        <v/>
      </c>
      <c r="V28" s="38" t="str">
        <f>DBCS(MID($Z29,19,1))</f>
        <v/>
      </c>
      <c r="W28" s="38" t="str">
        <f>DBCS(MID($Z29,20,1))</f>
        <v/>
      </c>
      <c r="X28" s="38" t="str">
        <f>DBCS(MID($Z29,21,1))</f>
        <v/>
      </c>
      <c r="Y28" s="39" t="str">
        <f>DBCS(MID($Z29,22,1))</f>
        <v/>
      </c>
      <c r="Z28" s="58"/>
      <c r="AA28" s="58"/>
      <c r="AB28" s="127"/>
      <c r="AC28" s="89"/>
      <c r="AD28" s="159"/>
      <c r="AE28" s="128"/>
      <c r="AF28" s="109"/>
      <c r="AG28" s="109"/>
      <c r="AH28" s="109"/>
      <c r="AI28" s="109"/>
      <c r="AJ28" s="109"/>
      <c r="AK28" s="172"/>
      <c r="AL28" s="128"/>
      <c r="AM28" s="109"/>
      <c r="AN28" s="109"/>
      <c r="AO28" s="109"/>
      <c r="AP28" s="109"/>
      <c r="AQ28" s="109"/>
      <c r="AR28" s="172"/>
      <c r="AS28" s="128"/>
      <c r="AT28" s="109"/>
      <c r="AU28" s="109"/>
      <c r="AV28" s="109"/>
      <c r="AW28" s="81"/>
      <c r="AX28" s="81"/>
      <c r="AY28" s="81"/>
      <c r="AZ28" s="187"/>
    </row>
    <row r="29" spans="1:53" ht="22.5" customHeight="1" thickBot="1">
      <c r="A29" s="118"/>
      <c r="B29" s="119"/>
      <c r="C29" s="120" t="s">
        <v>8</v>
      </c>
      <c r="D29" s="40" t="str">
        <f>DBCS(MID($Z29,23,1))</f>
        <v/>
      </c>
      <c r="E29" s="41" t="str">
        <f>DBCS(MID($Z29,24,1))</f>
        <v/>
      </c>
      <c r="F29" s="41" t="str">
        <f>DBCS(MID($Z29,25,1))</f>
        <v/>
      </c>
      <c r="G29" s="41" t="str">
        <f>DBCS(MID($Z29,26,1))</f>
        <v/>
      </c>
      <c r="H29" s="41" t="str">
        <f>DBCS(MID($Z29,27,1))</f>
        <v/>
      </c>
      <c r="I29" s="41" t="str">
        <f>DBCS(MID($Z29,28,1))</f>
        <v/>
      </c>
      <c r="J29" s="41" t="str">
        <f>DBCS(MID($Z29,29,1))</f>
        <v/>
      </c>
      <c r="K29" s="41" t="str">
        <f>DBCS(MID($Z29,30,1))</f>
        <v/>
      </c>
      <c r="L29" s="41" t="str">
        <f>DBCS(MID($Z29,31,1))</f>
        <v/>
      </c>
      <c r="M29" s="41" t="str">
        <f>DBCS(MID($Z29,32,1))</f>
        <v/>
      </c>
      <c r="N29" s="41" t="str">
        <f>DBCS(MID($Z29,33,1))</f>
        <v/>
      </c>
      <c r="O29" s="41" t="str">
        <f>DBCS(MID($Z29,34,1))</f>
        <v/>
      </c>
      <c r="P29" s="41" t="str">
        <f>DBCS(MID($Z29,35,1))</f>
        <v/>
      </c>
      <c r="Q29" s="41" t="str">
        <f>DBCS(MID($Z29,36,1))</f>
        <v/>
      </c>
      <c r="R29" s="41" t="str">
        <f>DBCS(MID($Z29,37,1))</f>
        <v/>
      </c>
      <c r="S29" s="41" t="str">
        <f>DBCS(MID($Z29,38,1))</f>
        <v/>
      </c>
      <c r="T29" s="41" t="str">
        <f>DBCS(MID($Z29,39,1))</f>
        <v/>
      </c>
      <c r="U29" s="41" t="str">
        <f>DBCS(MID($Z29,40,1))</f>
        <v/>
      </c>
      <c r="V29" s="41" t="str">
        <f>DBCS(MID($Z29,41,1))</f>
        <v/>
      </c>
      <c r="W29" s="41" t="str">
        <f>DBCS(MID($Z29,42,1))</f>
        <v/>
      </c>
      <c r="X29" s="41" t="str">
        <f>DBCS(MID($Z29,43,1))</f>
        <v/>
      </c>
      <c r="Y29" s="42" t="str">
        <f>DBCS(MID($Z29,44,1))</f>
        <v/>
      </c>
      <c r="Z29" s="88" t="str">
        <f>ASC(B48)</f>
        <v/>
      </c>
      <c r="AA29" s="58"/>
      <c r="AB29" s="144"/>
      <c r="AC29" s="91"/>
      <c r="AD29" s="162"/>
      <c r="AE29" s="188"/>
      <c r="AF29" s="189"/>
      <c r="AG29" s="189"/>
      <c r="AH29" s="189"/>
      <c r="AI29" s="189"/>
      <c r="AJ29" s="189"/>
      <c r="AK29" s="190"/>
      <c r="AL29" s="188"/>
      <c r="AM29" s="189"/>
      <c r="AN29" s="189"/>
      <c r="AO29" s="189"/>
      <c r="AP29" s="189"/>
      <c r="AQ29" s="189"/>
      <c r="AR29" s="190"/>
      <c r="AS29" s="188"/>
      <c r="AT29" s="189"/>
      <c r="AU29" s="189"/>
      <c r="AV29" s="189"/>
      <c r="AW29" s="191"/>
      <c r="AX29" s="191"/>
      <c r="AY29" s="191"/>
      <c r="AZ29" s="192"/>
    </row>
    <row r="30" spans="1:53" ht="22.5" customHeight="1">
      <c r="A30" s="118"/>
      <c r="B30" s="119"/>
      <c r="C30" s="133" t="s">
        <v>7</v>
      </c>
      <c r="D30" s="245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9"/>
      <c r="Z30" s="58"/>
      <c r="AA30" s="58"/>
      <c r="AB30" s="81"/>
      <c r="AC30" s="109"/>
      <c r="AD30" s="92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</row>
    <row r="31" spans="1:53" ht="22.5" customHeight="1">
      <c r="A31" s="122"/>
      <c r="B31" s="123"/>
      <c r="C31" s="134" t="s">
        <v>6</v>
      </c>
      <c r="D31" s="250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2"/>
      <c r="Z31" s="58"/>
      <c r="AA31" s="58"/>
      <c r="AB31" s="248" t="s">
        <v>85</v>
      </c>
      <c r="AC31" s="248"/>
      <c r="AD31" s="248"/>
      <c r="AE31" s="243" t="s">
        <v>45</v>
      </c>
      <c r="AF31" s="240"/>
      <c r="AG31" s="240"/>
      <c r="AH31" s="244"/>
      <c r="AI31" s="156"/>
      <c r="AJ31" s="158"/>
      <c r="AK31" s="158"/>
      <c r="AL31" s="158"/>
      <c r="AM31" s="158"/>
      <c r="AN31" s="158"/>
      <c r="AO31" s="158"/>
      <c r="AP31" s="158"/>
      <c r="AQ31" s="157"/>
      <c r="AR31" s="243" t="s">
        <v>44</v>
      </c>
      <c r="AS31" s="240"/>
      <c r="AT31" s="244"/>
      <c r="AU31" s="168"/>
      <c r="AV31" s="96"/>
      <c r="AW31" s="96"/>
      <c r="AX31" s="96"/>
      <c r="AY31" s="96"/>
      <c r="AZ31" s="169"/>
    </row>
    <row r="32" spans="1:53" ht="22.5" customHeight="1">
      <c r="A32" s="125">
        <v>6</v>
      </c>
      <c r="B32" s="279" t="s">
        <v>26</v>
      </c>
      <c r="C32" s="130" t="s">
        <v>27</v>
      </c>
      <c r="D32" s="273" t="s">
        <v>28</v>
      </c>
      <c r="E32" s="281"/>
      <c r="F32" s="93"/>
      <c r="G32" s="94"/>
      <c r="H32" s="94"/>
      <c r="I32" s="95"/>
      <c r="J32" s="180" t="s">
        <v>1</v>
      </c>
      <c r="K32" s="93"/>
      <c r="L32" s="95"/>
      <c r="M32" s="180" t="s">
        <v>20</v>
      </c>
      <c r="N32" s="106"/>
      <c r="O32" s="107"/>
      <c r="P32" s="107"/>
      <c r="Q32" s="158"/>
      <c r="R32" s="158"/>
      <c r="S32" s="158"/>
      <c r="T32" s="158"/>
      <c r="U32" s="158"/>
      <c r="V32" s="158"/>
      <c r="W32" s="158"/>
      <c r="X32" s="74"/>
      <c r="Y32" s="185"/>
      <c r="Z32" s="58"/>
      <c r="AA32" s="58"/>
      <c r="AB32" s="248" t="s">
        <v>114</v>
      </c>
      <c r="AC32" s="248"/>
      <c r="AD32" s="248"/>
      <c r="AE32" s="123"/>
      <c r="AF32" s="123" t="s">
        <v>13</v>
      </c>
      <c r="AG32" s="123"/>
      <c r="AH32" s="156"/>
      <c r="AI32" s="158"/>
      <c r="AJ32" s="158"/>
      <c r="AK32" s="158"/>
      <c r="AL32" s="158"/>
      <c r="AM32" s="158"/>
      <c r="AN32" s="240"/>
      <c r="AO32" s="240"/>
      <c r="AP32" s="240"/>
      <c r="AQ32" s="240"/>
      <c r="AR32" s="158"/>
      <c r="AS32" s="158"/>
      <c r="AT32" s="158"/>
      <c r="AU32" s="158"/>
      <c r="AV32" s="158"/>
      <c r="AW32" s="158"/>
      <c r="AX32" s="158"/>
      <c r="AY32" s="158"/>
      <c r="AZ32" s="157"/>
    </row>
    <row r="33" spans="1:54" ht="22.5" customHeight="1">
      <c r="A33" s="129"/>
      <c r="B33" s="280"/>
      <c r="C33" s="137" t="s">
        <v>29</v>
      </c>
      <c r="D33" s="52"/>
      <c r="E33" s="53"/>
      <c r="F33" s="53"/>
      <c r="G33" s="96" t="s">
        <v>62</v>
      </c>
      <c r="H33" s="53"/>
      <c r="I33" s="53"/>
      <c r="J33" s="96" t="s">
        <v>62</v>
      </c>
      <c r="K33" s="53"/>
      <c r="L33" s="53"/>
      <c r="M33" s="96" t="s">
        <v>62</v>
      </c>
      <c r="N33" s="53"/>
      <c r="O33" s="56"/>
      <c r="P33" s="158" t="s">
        <v>30</v>
      </c>
      <c r="Q33" s="158"/>
      <c r="R33" s="158"/>
      <c r="S33" s="158"/>
      <c r="T33" s="158"/>
      <c r="U33" s="158"/>
      <c r="V33" s="158"/>
      <c r="W33" s="158"/>
      <c r="X33" s="158"/>
      <c r="Y33" s="181"/>
      <c r="Z33" s="58"/>
      <c r="AA33" s="58"/>
      <c r="AB33" s="275" t="s">
        <v>113</v>
      </c>
      <c r="AC33" s="276"/>
      <c r="AD33" s="276"/>
      <c r="AE33" s="75"/>
      <c r="AF33" s="75"/>
      <c r="AG33" s="75"/>
      <c r="AH33" s="75"/>
      <c r="AI33" s="75"/>
      <c r="AJ33" s="75"/>
      <c r="AK33" s="75"/>
      <c r="AL33" s="75"/>
      <c r="AM33" s="75"/>
      <c r="AN33" s="74"/>
      <c r="AO33" s="74"/>
      <c r="AP33" s="74"/>
      <c r="AQ33" s="74"/>
      <c r="AR33" s="75"/>
      <c r="AS33" s="75"/>
      <c r="AT33" s="75"/>
      <c r="AU33" s="75"/>
      <c r="AV33" s="75"/>
      <c r="AW33" s="75"/>
      <c r="AX33" s="75"/>
      <c r="AY33" s="75"/>
      <c r="AZ33" s="170"/>
    </row>
    <row r="34" spans="1:54" ht="22.5" customHeight="1">
      <c r="A34" s="125">
        <v>7</v>
      </c>
      <c r="B34" s="273" t="s">
        <v>31</v>
      </c>
      <c r="C34" s="274"/>
      <c r="D34" s="117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6"/>
      <c r="Z34" s="58"/>
      <c r="AA34" s="58"/>
      <c r="AB34" s="250"/>
      <c r="AC34" s="251"/>
      <c r="AD34" s="251"/>
      <c r="AE34" s="251"/>
      <c r="AF34" s="251"/>
      <c r="AG34" s="251"/>
      <c r="AH34" s="251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141"/>
    </row>
    <row r="35" spans="1:54" ht="22.5" customHeight="1">
      <c r="A35" s="127"/>
      <c r="B35" s="277" t="s">
        <v>32</v>
      </c>
      <c r="C35" s="278"/>
      <c r="D35" s="128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82"/>
      <c r="Z35" s="58"/>
      <c r="AA35" s="58"/>
      <c r="AB35" s="243" t="s">
        <v>101</v>
      </c>
      <c r="AC35" s="240"/>
      <c r="AD35" s="240"/>
      <c r="AE35" s="240"/>
      <c r="AF35" s="244"/>
      <c r="AG35" s="255" t="s">
        <v>100</v>
      </c>
      <c r="AH35" s="255"/>
      <c r="AI35" s="255"/>
      <c r="AJ35" s="255"/>
      <c r="AK35" s="255"/>
      <c r="AL35" s="255"/>
      <c r="AM35" s="255"/>
      <c r="AN35" s="255"/>
      <c r="AO35" s="255"/>
      <c r="AP35" s="256"/>
      <c r="AQ35" s="245" t="s">
        <v>102</v>
      </c>
      <c r="AR35" s="246"/>
      <c r="AS35" s="246"/>
      <c r="AT35" s="246"/>
      <c r="AU35" s="246"/>
      <c r="AV35" s="246"/>
      <c r="AW35" s="246"/>
      <c r="AX35" s="246"/>
      <c r="AY35" s="246"/>
      <c r="AZ35" s="247"/>
    </row>
    <row r="36" spans="1:54" ht="22.5" customHeight="1">
      <c r="A36" s="129"/>
      <c r="B36" s="124"/>
      <c r="C36" s="141"/>
      <c r="D36" s="124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7"/>
      <c r="Z36" s="58"/>
      <c r="AA36" s="58"/>
      <c r="AB36" s="117"/>
      <c r="AC36" s="75"/>
      <c r="AD36" s="75"/>
      <c r="AE36" s="75"/>
      <c r="AF36" s="170"/>
      <c r="AG36" s="117"/>
      <c r="AH36" s="75"/>
      <c r="AI36" s="75"/>
      <c r="AJ36" s="75"/>
      <c r="AK36" s="75"/>
      <c r="AL36" s="75"/>
      <c r="AM36" s="75"/>
      <c r="AN36" s="75"/>
      <c r="AO36" s="75"/>
      <c r="AP36" s="170"/>
      <c r="AQ36" s="262"/>
      <c r="AR36" s="263"/>
      <c r="AS36" s="263"/>
      <c r="AT36" s="171"/>
      <c r="AU36" s="171"/>
      <c r="AV36" s="171"/>
      <c r="AW36" s="171"/>
      <c r="AX36" s="75"/>
      <c r="AY36" s="75"/>
      <c r="AZ36" s="170"/>
    </row>
    <row r="37" spans="1:54" ht="22.5" customHeight="1">
      <c r="A37" s="125">
        <v>8</v>
      </c>
      <c r="B37" s="257" t="s">
        <v>99</v>
      </c>
      <c r="C37" s="65" t="s">
        <v>33</v>
      </c>
      <c r="D37" s="259" t="s">
        <v>35</v>
      </c>
      <c r="E37" s="260"/>
      <c r="F37" s="261"/>
      <c r="G37" s="151"/>
      <c r="H37" s="259" t="s">
        <v>36</v>
      </c>
      <c r="I37" s="260"/>
      <c r="J37" s="261"/>
      <c r="K37" s="151"/>
      <c r="L37" s="97" t="s">
        <v>13</v>
      </c>
      <c r="M37" s="168"/>
      <c r="N37" s="169"/>
      <c r="O37" s="97" t="s">
        <v>37</v>
      </c>
      <c r="P37" s="52"/>
      <c r="Q37" s="96"/>
      <c r="R37" s="96"/>
      <c r="S37" s="96"/>
      <c r="T37" s="179"/>
      <c r="U37" s="179"/>
      <c r="V37" s="180" t="s">
        <v>38</v>
      </c>
      <c r="W37" s="156" t="s">
        <v>55</v>
      </c>
      <c r="X37" s="158"/>
      <c r="Y37" s="181"/>
      <c r="Z37" s="58"/>
      <c r="AA37" s="58"/>
      <c r="AB37" s="128"/>
      <c r="AC37" s="109"/>
      <c r="AD37" s="109"/>
      <c r="AE37" s="109"/>
      <c r="AF37" s="172"/>
      <c r="AG37" s="128"/>
      <c r="AH37" s="109"/>
      <c r="AI37" s="109"/>
      <c r="AJ37" s="109"/>
      <c r="AK37" s="109"/>
      <c r="AL37" s="109"/>
      <c r="AM37" s="109"/>
      <c r="AN37" s="109"/>
      <c r="AO37" s="109"/>
      <c r="AP37" s="172"/>
      <c r="AQ37" s="269"/>
      <c r="AR37" s="270"/>
      <c r="AS37" s="270"/>
      <c r="AT37" s="159"/>
      <c r="AU37" s="159"/>
      <c r="AV37" s="159"/>
      <c r="AW37" s="159"/>
      <c r="AX37" s="109"/>
      <c r="AY37" s="109"/>
      <c r="AZ37" s="172"/>
      <c r="BA37" s="30"/>
      <c r="BB37" s="30"/>
    </row>
    <row r="38" spans="1:54" ht="22.5" customHeight="1" thickBot="1">
      <c r="A38" s="144"/>
      <c r="B38" s="258"/>
      <c r="C38" s="145" t="s">
        <v>39</v>
      </c>
      <c r="D38" s="264" t="s">
        <v>28</v>
      </c>
      <c r="E38" s="265"/>
      <c r="F38" s="174"/>
      <c r="G38" s="175"/>
      <c r="H38" s="175"/>
      <c r="I38" s="176"/>
      <c r="J38" s="177" t="s">
        <v>1</v>
      </c>
      <c r="K38" s="174"/>
      <c r="L38" s="176"/>
      <c r="M38" s="177" t="s">
        <v>20</v>
      </c>
      <c r="N38" s="174"/>
      <c r="O38" s="176"/>
      <c r="P38" s="177" t="s">
        <v>21</v>
      </c>
      <c r="Q38" s="174"/>
      <c r="R38" s="178"/>
      <c r="S38" s="176"/>
      <c r="T38" s="264" t="s">
        <v>40</v>
      </c>
      <c r="U38" s="266"/>
      <c r="V38" s="266"/>
      <c r="W38" s="265"/>
      <c r="X38" s="267" t="s">
        <v>34</v>
      </c>
      <c r="Y38" s="268"/>
      <c r="Z38" s="58"/>
      <c r="AA38" s="58"/>
      <c r="AB38" s="124"/>
      <c r="AC38" s="86"/>
      <c r="AD38" s="86"/>
      <c r="AE38" s="86"/>
      <c r="AF38" s="141"/>
      <c r="AG38" s="124"/>
      <c r="AH38" s="86"/>
      <c r="AI38" s="86"/>
      <c r="AJ38" s="86"/>
      <c r="AK38" s="86"/>
      <c r="AL38" s="86"/>
      <c r="AM38" s="86"/>
      <c r="AN38" s="86"/>
      <c r="AO38" s="86"/>
      <c r="AP38" s="141"/>
      <c r="AQ38" s="271"/>
      <c r="AR38" s="272"/>
      <c r="AS38" s="272"/>
      <c r="AT38" s="173"/>
      <c r="AU38" s="173"/>
      <c r="AV38" s="173"/>
      <c r="AW38" s="173"/>
      <c r="AX38" s="86"/>
      <c r="AY38" s="86"/>
      <c r="AZ38" s="141"/>
      <c r="BA38" s="30"/>
      <c r="BB38" s="30"/>
    </row>
    <row r="39" spans="1:54" ht="9" customHeight="1">
      <c r="A39" s="90"/>
      <c r="B39" s="89"/>
      <c r="C39" s="66"/>
      <c r="D39" s="90"/>
      <c r="E39" s="90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90"/>
      <c r="U39" s="90"/>
      <c r="V39" s="90"/>
      <c r="W39" s="90"/>
      <c r="X39" s="90"/>
      <c r="Y39" s="90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</row>
    <row r="40" spans="1:54" ht="11.25" customHeight="1">
      <c r="A40" s="90"/>
      <c r="B40" s="89"/>
      <c r="C40" s="66"/>
      <c r="D40" s="90"/>
      <c r="E40" s="90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90"/>
      <c r="U40" s="90"/>
      <c r="V40" s="90"/>
      <c r="W40" s="90"/>
      <c r="X40" s="90"/>
      <c r="Y40" s="90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</row>
    <row r="41" spans="1:54" ht="22.5" customHeight="1">
      <c r="A41" s="58"/>
      <c r="B41" s="58" t="s">
        <v>57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98" t="s">
        <v>111</v>
      </c>
      <c r="AD41" s="58" t="s">
        <v>59</v>
      </c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</row>
    <row r="42" spans="1:54" ht="22.5" customHeight="1">
      <c r="A42" s="58"/>
      <c r="B42" s="99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98" t="s">
        <v>110</v>
      </c>
      <c r="AD42" s="99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</row>
    <row r="43" spans="1:54" ht="22.5" customHeight="1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98"/>
      <c r="AD43" s="58" t="s">
        <v>60</v>
      </c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</row>
    <row r="44" spans="1:54" ht="22.5" customHeight="1">
      <c r="A44" s="58"/>
      <c r="B44" s="58" t="s">
        <v>56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98"/>
      <c r="AD44" s="99"/>
      <c r="AE44" s="100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</row>
    <row r="45" spans="1:54" ht="22.5" customHeight="1">
      <c r="A45" s="58"/>
      <c r="B45" s="99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88"/>
      <c r="AC45" s="98"/>
      <c r="AD45" s="58" t="s">
        <v>61</v>
      </c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</row>
    <row r="46" spans="1:54" ht="22.5" customHeight="1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98"/>
      <c r="AD46" s="99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</row>
    <row r="47" spans="1:54" ht="22.5" customHeight="1">
      <c r="A47" s="58"/>
      <c r="B47" s="58" t="s">
        <v>58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88"/>
      <c r="AC47" s="98"/>
      <c r="AD47" s="58"/>
      <c r="AE47" s="58"/>
      <c r="AF47" s="101"/>
      <c r="AG47" s="101"/>
      <c r="AH47" s="101"/>
      <c r="AI47" s="101"/>
      <c r="AJ47" s="101"/>
      <c r="AK47" s="101"/>
      <c r="AL47" s="101"/>
      <c r="AM47" s="101"/>
      <c r="AN47" s="101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</row>
    <row r="48" spans="1:54" ht="22.5" customHeight="1">
      <c r="A48" s="58"/>
      <c r="B48" s="99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98" t="s">
        <v>90</v>
      </c>
      <c r="AD48" s="58" t="s">
        <v>59</v>
      </c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</row>
    <row r="49" spans="1:52" ht="22.5" customHeight="1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98" t="s">
        <v>110</v>
      </c>
      <c r="AD49" s="99"/>
      <c r="AE49" s="101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</row>
    <row r="50" spans="1:52" ht="22.5" customHeight="1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88"/>
      <c r="AC50" s="58"/>
      <c r="AD50" s="58" t="s">
        <v>60</v>
      </c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</row>
    <row r="51" spans="1:52" ht="22.5" customHeight="1">
      <c r="A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99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</row>
    <row r="52" spans="1:52" ht="22.5" customHeight="1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 t="s">
        <v>61</v>
      </c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</row>
    <row r="53" spans="1:52" ht="22.5" customHeight="1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99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</row>
    <row r="54" spans="1:52" ht="22.5" customHeight="1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</row>
    <row r="55" spans="1:52" ht="22.5" customHeight="1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</row>
    <row r="56" spans="1:52" ht="22.5" customHeight="1"/>
    <row r="57" spans="1:52" ht="22.5" customHeight="1"/>
    <row r="58" spans="1:52" ht="22.5" customHeight="1"/>
    <row r="59" spans="1:52" ht="22.5" customHeight="1"/>
    <row r="60" spans="1:52" ht="22.5" customHeight="1"/>
    <row r="61" spans="1:52" ht="22.5" customHeight="1"/>
    <row r="62" spans="1:52" ht="22.5" customHeight="1"/>
    <row r="63" spans="1:52" ht="22.5" customHeight="1"/>
    <row r="64" spans="1:52" ht="22.5" customHeight="1"/>
    <row r="65" spans="13:32" ht="22.5" customHeight="1"/>
    <row r="66" spans="13:32" ht="22.5" customHeight="1"/>
    <row r="67" spans="13:32" ht="22.5" customHeight="1"/>
    <row r="68" spans="13:32" ht="22.5" customHeight="1"/>
    <row r="69" spans="13:32" ht="22.5" customHeight="1"/>
    <row r="70" spans="13:32" ht="22.5" customHeight="1"/>
    <row r="71" spans="13:32" ht="22.5" customHeight="1"/>
    <row r="72" spans="13:32" ht="22.5" customHeight="1"/>
    <row r="73" spans="13:32" ht="22.5" customHeight="1"/>
    <row r="74" spans="13:32" ht="22.5" customHeight="1"/>
    <row r="75" spans="13:32" ht="22.5" customHeight="1">
      <c r="AF75" s="30"/>
    </row>
    <row r="76" spans="13:32">
      <c r="AB76" s="30"/>
      <c r="AC76" s="30"/>
      <c r="AD76" s="30"/>
      <c r="AE76" s="30"/>
      <c r="AF76" s="30"/>
    </row>
    <row r="77" spans="13:32">
      <c r="AB77" s="30"/>
      <c r="AC77" s="30"/>
      <c r="AD77" s="30"/>
      <c r="AE77" s="30"/>
      <c r="AF77" s="30"/>
    </row>
    <row r="78" spans="13:32" ht="13.5" customHeight="1"/>
    <row r="79" spans="13:32">
      <c r="M79" s="253"/>
      <c r="N79" s="253"/>
      <c r="O79" s="253"/>
      <c r="W79" s="253"/>
      <c r="X79" s="253"/>
      <c r="Y79" s="253"/>
      <c r="Z79" s="30"/>
      <c r="AA79" s="30"/>
    </row>
    <row r="81" spans="28:31">
      <c r="AB81" s="30"/>
      <c r="AC81" s="30"/>
      <c r="AD81" s="30"/>
      <c r="AE81" s="30"/>
    </row>
  </sheetData>
  <sheetProtection algorithmName="SHA-512" hashValue="49jOq/dQ+Hg2r8xfI+oM1Q7KkhYKMKOCUQMxjuM7x5kHB3YLJ/6NaPMYOWSIheKtkfJ91i95CsF2ra+VL46ohw==" saltValue="KkHc3zzAKkboJG+hUAGzYQ==" spinCount="100000" sheet="1" objects="1" scenarios="1"/>
  <mergeCells count="83">
    <mergeCell ref="B2:Y2"/>
    <mergeCell ref="A4:D4"/>
    <mergeCell ref="AE6:AH6"/>
    <mergeCell ref="AI6:AJ6"/>
    <mergeCell ref="AK7:AZ7"/>
    <mergeCell ref="AK9:AZ9"/>
    <mergeCell ref="AI7:AJ7"/>
    <mergeCell ref="AE10:AH10"/>
    <mergeCell ref="AJ10:AL10"/>
    <mergeCell ref="B11:B12"/>
    <mergeCell ref="C11:C12"/>
    <mergeCell ref="D11:V11"/>
    <mergeCell ref="W11:Y12"/>
    <mergeCell ref="AD11:AD12"/>
    <mergeCell ref="D12:V12"/>
    <mergeCell ref="A8:X8"/>
    <mergeCell ref="AE8:AH8"/>
    <mergeCell ref="AI8:AJ8"/>
    <mergeCell ref="A9:X9"/>
    <mergeCell ref="AI9:AJ9"/>
    <mergeCell ref="AM12:AQ12"/>
    <mergeCell ref="AC13:AD13"/>
    <mergeCell ref="A14:C14"/>
    <mergeCell ref="K14:N14"/>
    <mergeCell ref="B15:C15"/>
    <mergeCell ref="R15:X15"/>
    <mergeCell ref="AF14:AQ14"/>
    <mergeCell ref="AC15:AD15"/>
    <mergeCell ref="AE17:AH17"/>
    <mergeCell ref="AI17:AJ17"/>
    <mergeCell ref="D19:Y19"/>
    <mergeCell ref="AI18:AJ18"/>
    <mergeCell ref="AN15:AR15"/>
    <mergeCell ref="AN16:AZ16"/>
    <mergeCell ref="AC16:AD16"/>
    <mergeCell ref="AK18:AZ18"/>
    <mergeCell ref="L20:Y20"/>
    <mergeCell ref="AE19:AH19"/>
    <mergeCell ref="AI19:AJ19"/>
    <mergeCell ref="AK20:AZ20"/>
    <mergeCell ref="D18:Y18"/>
    <mergeCell ref="AC24:AD24"/>
    <mergeCell ref="AF24:AJ24"/>
    <mergeCell ref="D27:Y27"/>
    <mergeCell ref="AE21:AH21"/>
    <mergeCell ref="AJ21:AL21"/>
    <mergeCell ref="D23:Y23"/>
    <mergeCell ref="AD22:AD23"/>
    <mergeCell ref="D24:Y24"/>
    <mergeCell ref="B32:B33"/>
    <mergeCell ref="D32:E32"/>
    <mergeCell ref="AB31:AD31"/>
    <mergeCell ref="AE31:AH31"/>
    <mergeCell ref="S25:Y26"/>
    <mergeCell ref="AF13:AI13"/>
    <mergeCell ref="AB35:AF35"/>
    <mergeCell ref="AG35:AP35"/>
    <mergeCell ref="AM24:AQ24"/>
    <mergeCell ref="B37:B38"/>
    <mergeCell ref="D37:F37"/>
    <mergeCell ref="H37:J37"/>
    <mergeCell ref="AQ36:AS36"/>
    <mergeCell ref="D38:E38"/>
    <mergeCell ref="T38:W38"/>
    <mergeCell ref="X38:Y38"/>
    <mergeCell ref="AQ37:AS37"/>
    <mergeCell ref="AQ38:AS38"/>
    <mergeCell ref="B34:C34"/>
    <mergeCell ref="AB33:AD33"/>
    <mergeCell ref="B35:C35"/>
    <mergeCell ref="AB32:AD32"/>
    <mergeCell ref="AN32:AQ32"/>
    <mergeCell ref="D30:Y30"/>
    <mergeCell ref="D31:Y31"/>
    <mergeCell ref="M79:O79"/>
    <mergeCell ref="W79:Y79"/>
    <mergeCell ref="AB34:AD34"/>
    <mergeCell ref="AE34:AH34"/>
    <mergeCell ref="AU24:AX24"/>
    <mergeCell ref="AI20:AJ20"/>
    <mergeCell ref="AM23:AQ23"/>
    <mergeCell ref="AQ35:AZ35"/>
    <mergeCell ref="AR31:AT31"/>
  </mergeCells>
  <phoneticPr fontId="2"/>
  <printOptions horizontalCentered="1" verticalCentered="1"/>
  <pageMargins left="0.51181102362204722" right="0.51181102362204722" top="0.78740157480314965" bottom="0.59055118110236227" header="0.19685039370078741" footer="0.19685039370078741"/>
  <pageSetup paperSize="8" orientation="landscape" r:id="rId1"/>
  <headerFooter alignWithMargins="0">
    <oddHeader>&amp;RKEIRI-003
第4版</oddHeader>
    <oddFooter>&amp;L（2026年1月改訂）&amp;R&amp;F</oddFooter>
    <evenHeader>&amp;RKEIRI-003
第3版</evenHeader>
    <evenFooter>&amp;R&amp;F</evenFooter>
  </headerFooter>
  <rowBreaks count="2" manualBreakCount="2">
    <brk id="39" max="51" man="1"/>
    <brk id="77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Group Box 5">
              <controlPr defaultSize="0" autoFill="0" autoPict="0">
                <anchor moveWithCells="1">
                  <from>
                    <xdr:col>29</xdr:col>
                    <xdr:colOff>704850</xdr:colOff>
                    <xdr:row>11</xdr:row>
                    <xdr:rowOff>190500</xdr:rowOff>
                  </from>
                  <to>
                    <xdr:col>31</xdr:col>
                    <xdr:colOff>19050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24</xdr:col>
                    <xdr:colOff>0</xdr:colOff>
                    <xdr:row>14</xdr:row>
                    <xdr:rowOff>0</xdr:rowOff>
                  </from>
                  <to>
                    <xdr:col>26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6" name="Check Box 9">
              <controlPr defaultSize="0" autoFill="0" autoLine="0" autoPict="0">
                <anchor moveWithCells="1">
                  <from>
                    <xdr:col>30</xdr:col>
                    <xdr:colOff>9525</xdr:colOff>
                    <xdr:row>12</xdr:row>
                    <xdr:rowOff>0</xdr:rowOff>
                  </from>
                  <to>
                    <xdr:col>31</xdr:col>
                    <xdr:colOff>9525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7" name="Check Box 10">
              <controlPr defaultSize="0" autoFill="0" autoLine="0" autoPict="0">
                <anchor moveWithCells="1">
                  <from>
                    <xdr:col>30</xdr:col>
                    <xdr:colOff>9525</xdr:colOff>
                    <xdr:row>13</xdr:row>
                    <xdr:rowOff>0</xdr:rowOff>
                  </from>
                  <to>
                    <xdr:col>31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8" name="Check Box 12">
              <controlPr defaultSize="0" autoFill="0" autoLine="0" autoPict="0">
                <anchor moveWithCells="1">
                  <from>
                    <xdr:col>45</xdr:col>
                    <xdr:colOff>9525</xdr:colOff>
                    <xdr:row>14</xdr:row>
                    <xdr:rowOff>0</xdr:rowOff>
                  </from>
                  <to>
                    <xdr:col>46</xdr:col>
                    <xdr:colOff>9525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9" name="Check Box 13">
              <controlPr defaultSize="0" autoFill="0" autoLine="0" autoPict="0">
                <anchor moveWithCells="1">
                  <from>
                    <xdr:col>48</xdr:col>
                    <xdr:colOff>9525</xdr:colOff>
                    <xdr:row>14</xdr:row>
                    <xdr:rowOff>0</xdr:rowOff>
                  </from>
                  <to>
                    <xdr:col>49</xdr:col>
                    <xdr:colOff>9525</xdr:colOff>
                    <xdr:row>15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D40E1-162F-4CAE-8D52-704125EDB51E}">
  <sheetPr codeName="Sheet1">
    <pageSetUpPr fitToPage="1"/>
  </sheetPr>
  <dimension ref="A1:BB81"/>
  <sheetViews>
    <sheetView zoomScaleNormal="100" zoomScaleSheetLayoutView="100" workbookViewId="0"/>
  </sheetViews>
  <sheetFormatPr defaultRowHeight="13.5"/>
  <cols>
    <col min="1" max="1" width="3.25" style="6" customWidth="1"/>
    <col min="2" max="2" width="9" style="6"/>
    <col min="3" max="3" width="9.875" style="6" customWidth="1"/>
    <col min="4" max="25" width="3.125" style="6" customWidth="1"/>
    <col min="26" max="26" width="9" style="6" hidden="1" customWidth="1"/>
    <col min="27" max="27" width="8.125" style="6" customWidth="1"/>
    <col min="28" max="28" width="3.25" style="6" customWidth="1"/>
    <col min="29" max="29" width="9" style="6"/>
    <col min="30" max="30" width="9.875" style="6" customWidth="1"/>
    <col min="31" max="52" width="3.125" style="6" customWidth="1"/>
    <col min="53" max="53" width="0" style="6" hidden="1" customWidth="1"/>
    <col min="54" max="16384" width="9" style="6"/>
  </cols>
  <sheetData>
    <row r="1" spans="1:54">
      <c r="A1" s="57" t="s">
        <v>115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V1" s="58"/>
      <c r="BB1" s="58"/>
    </row>
    <row r="2" spans="1:54" ht="17.25">
      <c r="A2" s="59"/>
      <c r="B2" s="338" t="s">
        <v>0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58"/>
      <c r="AA2" s="58"/>
      <c r="BB2" s="58"/>
    </row>
    <row r="3" spans="1:54" ht="21" customHeight="1">
      <c r="A3" s="60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BB3" s="58"/>
    </row>
    <row r="4" spans="1:54" ht="14.25" customHeight="1">
      <c r="A4" s="339" t="s">
        <v>84</v>
      </c>
      <c r="B4" s="339"/>
      <c r="C4" s="339"/>
      <c r="D4" s="339"/>
      <c r="E4" s="61"/>
      <c r="F4" s="61"/>
      <c r="G4" s="61"/>
      <c r="H4" s="61"/>
      <c r="I4" s="61"/>
      <c r="J4" s="61"/>
      <c r="K4" s="61"/>
      <c r="L4" s="61"/>
      <c r="M4" s="61"/>
      <c r="N4" s="61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BB4" s="58"/>
    </row>
    <row r="5" spans="1:54" ht="9" customHeight="1" thickBo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BB5" s="58"/>
    </row>
    <row r="6" spans="1:54" ht="19.5" customHeight="1">
      <c r="A6" s="237" t="s">
        <v>145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58"/>
      <c r="AA6" s="58"/>
      <c r="AB6" s="146">
        <v>9</v>
      </c>
      <c r="AC6" s="147" t="s">
        <v>24</v>
      </c>
      <c r="AD6" s="148" t="s">
        <v>14</v>
      </c>
      <c r="AE6" s="340" t="s">
        <v>54</v>
      </c>
      <c r="AF6" s="341"/>
      <c r="AG6" s="341"/>
      <c r="AH6" s="342"/>
      <c r="AI6" s="343" t="s">
        <v>53</v>
      </c>
      <c r="AJ6" s="344"/>
      <c r="AK6" s="48" t="str">
        <f>DBCS(MID($BA7,1,1))</f>
        <v/>
      </c>
      <c r="AL6" s="49" t="str">
        <f>DBCS(MID($BA7,2,1))</f>
        <v/>
      </c>
      <c r="AM6" s="49" t="str">
        <f>DBCS(MID($BA7,3,1))</f>
        <v/>
      </c>
      <c r="AN6" s="49" t="str">
        <f>DBCS(MID($BA7,4,1))</f>
        <v/>
      </c>
      <c r="AO6" s="49" t="str">
        <f>DBCS(MID($BA7,5,1))</f>
        <v/>
      </c>
      <c r="AP6" s="50" t="str">
        <f>DBCS(MID($BA7,6,1))</f>
        <v/>
      </c>
      <c r="AQ6" s="49" t="str">
        <f>DBCS(MID($BA7,7,1))</f>
        <v/>
      </c>
      <c r="AR6" s="49" t="str">
        <f>DBCS(MID($BA7,8,1))</f>
        <v/>
      </c>
      <c r="AS6" s="49" t="str">
        <f>DBCS(MID($BA7,9,1))</f>
        <v/>
      </c>
      <c r="AT6" s="49" t="str">
        <f>DBCS(MID($BA7,10,1))</f>
        <v/>
      </c>
      <c r="AU6" s="49" t="str">
        <f>DBCS(MID($BA7,11,1))</f>
        <v/>
      </c>
      <c r="AV6" s="49" t="str">
        <f>DBCS(MID($BA7,12,1))</f>
        <v/>
      </c>
      <c r="AW6" s="49" t="str">
        <f>DBCS(MID($BA7,13,1))</f>
        <v/>
      </c>
      <c r="AX6" s="49" t="str">
        <f>DBCS(MID($BA7,14,1))</f>
        <v/>
      </c>
      <c r="AY6" s="49" t="str">
        <f>DBCS(MID($BA7,15,1))</f>
        <v/>
      </c>
      <c r="AZ6" s="51" t="str">
        <f>DBCS(MID($BA7,16,1))</f>
        <v/>
      </c>
      <c r="BB6" s="58"/>
    </row>
    <row r="7" spans="1:54" ht="19.5" customHeight="1">
      <c r="A7" s="237" t="s">
        <v>151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62"/>
      <c r="Z7" s="58"/>
      <c r="AA7" s="58"/>
      <c r="AB7" s="127"/>
      <c r="AC7" s="121" t="s">
        <v>46</v>
      </c>
      <c r="AD7" s="134"/>
      <c r="AE7" s="8"/>
      <c r="AF7" s="9"/>
      <c r="AG7" s="9"/>
      <c r="AH7" s="10"/>
      <c r="AI7" s="241" t="s">
        <v>52</v>
      </c>
      <c r="AJ7" s="242"/>
      <c r="AK7" s="363"/>
      <c r="AL7" s="364"/>
      <c r="AM7" s="364"/>
      <c r="AN7" s="364"/>
      <c r="AO7" s="364"/>
      <c r="AP7" s="364"/>
      <c r="AQ7" s="364"/>
      <c r="AR7" s="364"/>
      <c r="AS7" s="364"/>
      <c r="AT7" s="364"/>
      <c r="AU7" s="364"/>
      <c r="AV7" s="364"/>
      <c r="AW7" s="364"/>
      <c r="AX7" s="364"/>
      <c r="AY7" s="364"/>
      <c r="AZ7" s="365"/>
      <c r="BA7" s="11" t="str">
        <f>ASC(AD42)</f>
        <v/>
      </c>
      <c r="BB7" s="58"/>
    </row>
    <row r="8" spans="1:54" ht="19.5" customHeight="1">
      <c r="A8" s="337" t="s">
        <v>159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62"/>
      <c r="Z8" s="58"/>
      <c r="AA8" s="58"/>
      <c r="AB8" s="127"/>
      <c r="AC8" s="149" t="s">
        <v>25</v>
      </c>
      <c r="AD8" s="133" t="s">
        <v>15</v>
      </c>
      <c r="AE8" s="243" t="s">
        <v>16</v>
      </c>
      <c r="AF8" s="240"/>
      <c r="AG8" s="240"/>
      <c r="AH8" s="244"/>
      <c r="AI8" s="241" t="s">
        <v>53</v>
      </c>
      <c r="AJ8" s="242"/>
      <c r="AK8" s="52" t="str">
        <f>DBCS(MID($BA9,1,1))</f>
        <v/>
      </c>
      <c r="AL8" s="53" t="str">
        <f>DBCS(MID($BA9,2,1))</f>
        <v/>
      </c>
      <c r="AM8" s="53" t="str">
        <f>DBCS(MID($BA9,3,1))</f>
        <v/>
      </c>
      <c r="AN8" s="53" t="str">
        <f>DBCS(MID($BA9,4,1))</f>
        <v/>
      </c>
      <c r="AO8" s="53" t="str">
        <f>DBCS(MID($BA9,5,1))</f>
        <v/>
      </c>
      <c r="AP8" s="54" t="str">
        <f>DBCS(MID($BA9,6,1))</f>
        <v/>
      </c>
      <c r="AQ8" s="53" t="str">
        <f>DBCS(MID($BA9,7,1))</f>
        <v/>
      </c>
      <c r="AR8" s="53" t="str">
        <f>DBCS(MID($BA9,8,1))</f>
        <v/>
      </c>
      <c r="AS8" s="53" t="str">
        <f>DBCS(MID($BA9,9,1))</f>
        <v/>
      </c>
      <c r="AT8" s="53" t="str">
        <f>DBCS(MID($BA9,10,1))</f>
        <v/>
      </c>
      <c r="AU8" s="53" t="str">
        <f>DBCS(MID($BA9,11,1))</f>
        <v/>
      </c>
      <c r="AV8" s="53" t="str">
        <f>DBCS(MID($BA9,12,1))</f>
        <v/>
      </c>
      <c r="AW8" s="53" t="str">
        <f>DBCS(MID($BA9,13,1))</f>
        <v/>
      </c>
      <c r="AX8" s="53" t="str">
        <f>DBCS(MID($BA9,14,1))</f>
        <v/>
      </c>
      <c r="AY8" s="53" t="str">
        <f>DBCS(MID($BA9,15,1))</f>
        <v/>
      </c>
      <c r="AZ8" s="55" t="str">
        <f>DBCS(MID($BA9,16,1))</f>
        <v/>
      </c>
      <c r="BB8" s="58"/>
    </row>
    <row r="9" spans="1:54" ht="19.5" customHeight="1">
      <c r="A9" s="337" t="s">
        <v>154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62"/>
      <c r="Z9" s="58"/>
      <c r="AA9" s="58"/>
      <c r="AB9" s="127"/>
      <c r="AC9" s="109"/>
      <c r="AD9" s="123"/>
      <c r="AE9" s="8"/>
      <c r="AF9" s="9"/>
      <c r="AG9" s="13"/>
      <c r="AH9" s="150"/>
      <c r="AI9" s="241" t="s">
        <v>52</v>
      </c>
      <c r="AJ9" s="242"/>
      <c r="AK9" s="363"/>
      <c r="AL9" s="364"/>
      <c r="AM9" s="364"/>
      <c r="AN9" s="364"/>
      <c r="AO9" s="364"/>
      <c r="AP9" s="364"/>
      <c r="AQ9" s="364"/>
      <c r="AR9" s="364"/>
      <c r="AS9" s="364"/>
      <c r="AT9" s="364"/>
      <c r="AU9" s="364"/>
      <c r="AV9" s="364"/>
      <c r="AW9" s="364"/>
      <c r="AX9" s="364"/>
      <c r="AY9" s="364"/>
      <c r="AZ9" s="365"/>
      <c r="BA9" s="11" t="str">
        <f>ASC(AD44)</f>
        <v/>
      </c>
      <c r="BB9" s="58"/>
    </row>
    <row r="10" spans="1:54" ht="22.5" customHeight="1" thickBot="1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127"/>
      <c r="AC10" s="109"/>
      <c r="AD10" s="151" t="s">
        <v>17</v>
      </c>
      <c r="AE10" s="369" t="s">
        <v>126</v>
      </c>
      <c r="AF10" s="370"/>
      <c r="AG10" s="370"/>
      <c r="AH10" s="371"/>
      <c r="AI10" s="243" t="s">
        <v>18</v>
      </c>
      <c r="AJ10" s="240"/>
      <c r="AK10" s="240"/>
      <c r="AL10" s="244"/>
      <c r="AM10" s="14"/>
      <c r="AN10" s="15"/>
      <c r="AO10" s="15"/>
      <c r="AP10" s="15"/>
      <c r="AQ10" s="15"/>
      <c r="AR10" s="15"/>
      <c r="AS10" s="16"/>
      <c r="AT10" s="156" t="s">
        <v>98</v>
      </c>
      <c r="AU10" s="135"/>
      <c r="AV10" s="135"/>
      <c r="AW10" s="135"/>
      <c r="AX10" s="135"/>
      <c r="AY10" s="135"/>
      <c r="AZ10" s="138"/>
      <c r="BB10" s="58"/>
    </row>
    <row r="11" spans="1:54" ht="18" customHeight="1">
      <c r="B11" s="314" t="s">
        <v>136</v>
      </c>
      <c r="C11" s="323" t="s">
        <v>137</v>
      </c>
      <c r="D11" s="197"/>
      <c r="E11" s="222" t="s">
        <v>129</v>
      </c>
      <c r="F11" s="198"/>
      <c r="G11" s="198"/>
      <c r="H11" s="198"/>
      <c r="I11" s="198"/>
      <c r="J11" s="222" t="s">
        <v>130</v>
      </c>
      <c r="K11" s="198"/>
      <c r="L11" s="198"/>
      <c r="M11" s="198"/>
      <c r="N11" s="222" t="s">
        <v>131</v>
      </c>
      <c r="O11" s="198"/>
      <c r="P11" s="198"/>
      <c r="Q11" s="198"/>
      <c r="R11" s="222" t="s">
        <v>132</v>
      </c>
      <c r="S11" s="198"/>
      <c r="T11" s="198"/>
      <c r="U11" s="198"/>
      <c r="V11" s="222" t="s">
        <v>133</v>
      </c>
      <c r="W11" s="199"/>
      <c r="X11" s="199"/>
      <c r="Y11" s="200"/>
      <c r="Z11" s="58"/>
      <c r="AA11" s="58"/>
      <c r="AB11" s="127"/>
      <c r="AC11" s="119"/>
      <c r="AD11" s="294" t="s">
        <v>19</v>
      </c>
      <c r="AE11" s="37" t="str">
        <f>DBCS(MID($BA12,1,1))</f>
        <v/>
      </c>
      <c r="AF11" s="38" t="str">
        <f>DBCS(MID($BA12,2,1))</f>
        <v/>
      </c>
      <c r="AG11" s="38" t="str">
        <f>DBCS(MID($BA12,3,1))</f>
        <v/>
      </c>
      <c r="AH11" s="38" t="str">
        <f>DBCS(MID($BA12,4,1))</f>
        <v/>
      </c>
      <c r="AI11" s="38" t="str">
        <f>DBCS(MID($BA12,5,1))</f>
        <v/>
      </c>
      <c r="AJ11" s="38" t="str">
        <f>DBCS(MID($BA12,6,1))</f>
        <v/>
      </c>
      <c r="AK11" s="38" t="str">
        <f>DBCS(MID($BA12,7,1))</f>
        <v/>
      </c>
      <c r="AL11" s="38" t="str">
        <f>DBCS(MID($BA12,8,1))</f>
        <v/>
      </c>
      <c r="AM11" s="53" t="str">
        <f>DBCS(MID($BA12,9,1))</f>
        <v/>
      </c>
      <c r="AN11" s="53" t="str">
        <f>DBCS(MID($BA12,10,1))</f>
        <v/>
      </c>
      <c r="AO11" s="53" t="str">
        <f>DBCS(MID($BA12,11,1))</f>
        <v/>
      </c>
      <c r="AP11" s="53" t="str">
        <f>DBCS(MID($BA12,12,1))</f>
        <v/>
      </c>
      <c r="AQ11" s="53" t="str">
        <f>DBCS(MID($BA12,13,1))</f>
        <v/>
      </c>
      <c r="AR11" s="53" t="str">
        <f>DBCS(MID($BA12,14,1))</f>
        <v/>
      </c>
      <c r="AS11" s="53" t="str">
        <f>DBCS(MID($BA12,15,1))</f>
        <v/>
      </c>
      <c r="AT11" s="53" t="str">
        <f>DBCS(MID($BA12,16,1))</f>
        <v/>
      </c>
      <c r="AU11" s="53" t="str">
        <f>DBCS(MID($BA12,17,1))</f>
        <v/>
      </c>
      <c r="AV11" s="53" t="str">
        <f>DBCS(MID($BA12,18,1))</f>
        <v/>
      </c>
      <c r="AW11" s="53" t="str">
        <f>DBCS(MID($BA12,19,1))</f>
        <v/>
      </c>
      <c r="AX11" s="53" t="str">
        <f>DBCS(MID($BA12,20,1))</f>
        <v/>
      </c>
      <c r="AY11" s="53" t="str">
        <f>DBCS(MID($BA12,21,1))</f>
        <v/>
      </c>
      <c r="AZ11" s="55" t="str">
        <f>DBCS(MID($BA12,22,1))</f>
        <v/>
      </c>
      <c r="BB11" s="58"/>
    </row>
    <row r="12" spans="1:54" ht="18" customHeight="1" thickBot="1">
      <c r="B12" s="322"/>
      <c r="C12" s="324"/>
      <c r="D12" s="203"/>
      <c r="E12" s="223" t="s">
        <v>134</v>
      </c>
      <c r="F12" s="204"/>
      <c r="G12" s="204"/>
      <c r="H12" s="204"/>
      <c r="I12" s="223" t="s">
        <v>152</v>
      </c>
      <c r="J12" s="204"/>
      <c r="K12" s="204"/>
      <c r="L12" s="204"/>
      <c r="M12" s="204"/>
      <c r="N12" s="238" t="s">
        <v>135</v>
      </c>
      <c r="O12" s="204"/>
      <c r="P12" s="204"/>
      <c r="Q12" s="204"/>
      <c r="R12" s="204"/>
      <c r="S12" s="204" t="s">
        <v>153</v>
      </c>
      <c r="T12" s="204"/>
      <c r="U12" s="204"/>
      <c r="V12" s="201"/>
      <c r="W12" s="201"/>
      <c r="X12" s="201"/>
      <c r="Y12" s="202"/>
      <c r="Z12" s="58"/>
      <c r="AA12" s="58"/>
      <c r="AB12" s="129"/>
      <c r="AC12" s="123"/>
      <c r="AD12" s="295"/>
      <c r="AE12" s="195" t="str">
        <f>DBCS(MID($BA12,23,1))</f>
        <v/>
      </c>
      <c r="AF12" s="41" t="str">
        <f>DBCS(MID($BA12,24,1))</f>
        <v/>
      </c>
      <c r="AG12" s="41" t="str">
        <f>DBCS(MID($BA12,25,1))</f>
        <v/>
      </c>
      <c r="AH12" s="41" t="str">
        <f>DBCS(MID($BA12,26,1))</f>
        <v/>
      </c>
      <c r="AI12" s="41" t="str">
        <f>DBCS(MID($BA12,27,1))</f>
        <v/>
      </c>
      <c r="AJ12" s="41" t="str">
        <f>DBCS(MID($BA12,28,1))</f>
        <v/>
      </c>
      <c r="AK12" s="41" t="str">
        <f>DBCS(MID($BA12,29,1))</f>
        <v/>
      </c>
      <c r="AL12" s="196" t="str">
        <f>DBCS(MID($BA12,30,1))</f>
        <v/>
      </c>
      <c r="AM12" s="243" t="s">
        <v>43</v>
      </c>
      <c r="AN12" s="240"/>
      <c r="AO12" s="240"/>
      <c r="AP12" s="240"/>
      <c r="AQ12" s="244"/>
      <c r="AR12" s="104"/>
      <c r="AS12" s="104"/>
      <c r="AT12" s="104"/>
      <c r="AU12" s="104"/>
      <c r="AV12" s="104"/>
      <c r="AW12" s="104"/>
      <c r="AX12" s="104"/>
      <c r="AY12" s="104"/>
      <c r="AZ12" s="105"/>
      <c r="BA12" s="11" t="str">
        <f>ASC(AD46)</f>
        <v/>
      </c>
      <c r="BB12" s="58"/>
    </row>
    <row r="13" spans="1:54" ht="22.5" customHeight="1" thickBot="1">
      <c r="Z13" s="58"/>
      <c r="AA13" s="58"/>
      <c r="AB13" s="152">
        <v>10</v>
      </c>
      <c r="AC13" s="275" t="s">
        <v>149</v>
      </c>
      <c r="AD13" s="276"/>
      <c r="AE13" s="110"/>
      <c r="AF13" s="254" t="s">
        <v>117</v>
      </c>
      <c r="AG13" s="254"/>
      <c r="AH13" s="254"/>
      <c r="AI13" s="254"/>
      <c r="AJ13" s="215" t="s">
        <v>95</v>
      </c>
      <c r="AK13" s="193" t="s">
        <v>92</v>
      </c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6"/>
      <c r="BB13" s="58"/>
    </row>
    <row r="14" spans="1:54" ht="22.5" customHeight="1" thickBot="1">
      <c r="A14" s="314" t="s">
        <v>41</v>
      </c>
      <c r="B14" s="315"/>
      <c r="C14" s="316"/>
      <c r="D14" s="20"/>
      <c r="E14" s="21"/>
      <c r="F14" s="21"/>
      <c r="G14" s="21"/>
      <c r="H14" s="21"/>
      <c r="I14" s="22"/>
      <c r="J14" s="114"/>
      <c r="K14" s="317" t="s">
        <v>42</v>
      </c>
      <c r="L14" s="317"/>
      <c r="M14" s="317"/>
      <c r="N14" s="317"/>
      <c r="O14" s="20"/>
      <c r="P14" s="21"/>
      <c r="Q14" s="21"/>
      <c r="R14" s="22"/>
      <c r="S14" s="227" t="s">
        <v>1</v>
      </c>
      <c r="T14" s="20"/>
      <c r="U14" s="22"/>
      <c r="V14" s="227" t="s">
        <v>20</v>
      </c>
      <c r="W14" s="20"/>
      <c r="X14" s="22"/>
      <c r="Y14" s="227" t="s">
        <v>21</v>
      </c>
      <c r="Z14" s="58"/>
      <c r="AA14" s="58"/>
      <c r="AB14" s="153"/>
      <c r="AC14" s="154" t="s">
        <v>150</v>
      </c>
      <c r="AD14" s="109"/>
      <c r="AE14" s="112"/>
      <c r="AF14" s="302" t="s">
        <v>116</v>
      </c>
      <c r="AG14" s="302"/>
      <c r="AH14" s="302"/>
      <c r="AI14" s="302"/>
      <c r="AJ14" s="302"/>
      <c r="AK14" s="302"/>
      <c r="AL14" s="302"/>
      <c r="AM14" s="302"/>
      <c r="AN14" s="302"/>
      <c r="AO14" s="302"/>
      <c r="AP14" s="302"/>
      <c r="AQ14" s="302"/>
      <c r="AR14" s="216" t="s">
        <v>91</v>
      </c>
      <c r="AS14" s="194" t="s">
        <v>93</v>
      </c>
      <c r="AT14" s="234"/>
      <c r="AU14" s="234"/>
      <c r="AV14" s="234"/>
      <c r="AW14" s="234"/>
      <c r="AX14" s="234"/>
      <c r="AY14" s="234"/>
      <c r="AZ14" s="82"/>
      <c r="BB14" s="58"/>
    </row>
    <row r="15" spans="1:54" ht="22.5" customHeight="1">
      <c r="A15" s="63">
        <v>1</v>
      </c>
      <c r="B15" s="318" t="s">
        <v>105</v>
      </c>
      <c r="C15" s="319"/>
      <c r="D15" s="183" t="s">
        <v>88</v>
      </c>
      <c r="E15" s="24"/>
      <c r="F15" s="24"/>
      <c r="G15" s="24"/>
      <c r="H15" s="7"/>
      <c r="I15" s="7"/>
      <c r="J15" s="7"/>
      <c r="K15" s="7"/>
      <c r="L15" s="7"/>
      <c r="M15" s="25"/>
      <c r="N15" s="24"/>
      <c r="O15" s="24"/>
      <c r="P15" s="7"/>
      <c r="Q15" s="26"/>
      <c r="R15" s="320" t="s">
        <v>138</v>
      </c>
      <c r="S15" s="321"/>
      <c r="T15" s="321"/>
      <c r="U15" s="321"/>
      <c r="V15" s="321"/>
      <c r="W15" s="321"/>
      <c r="X15" s="321"/>
      <c r="Y15" s="115"/>
      <c r="Z15" s="58"/>
      <c r="AA15" s="58"/>
      <c r="AB15" s="153"/>
      <c r="AC15" s="303" t="s">
        <v>139</v>
      </c>
      <c r="AD15" s="303"/>
      <c r="AE15" s="205"/>
      <c r="AF15" s="206"/>
      <c r="AG15" s="206"/>
      <c r="AH15" s="206"/>
      <c r="AI15" s="206"/>
      <c r="AJ15" s="206"/>
      <c r="AK15" s="206"/>
      <c r="AL15" s="206"/>
      <c r="AM15" s="207"/>
      <c r="AN15" s="307" t="s">
        <v>140</v>
      </c>
      <c r="AO15" s="308"/>
      <c r="AP15" s="308"/>
      <c r="AQ15" s="308"/>
      <c r="AR15" s="309"/>
      <c r="AS15" s="235"/>
      <c r="AT15" s="235"/>
      <c r="AU15" s="235" t="s">
        <v>141</v>
      </c>
      <c r="AV15" s="235"/>
      <c r="AW15" s="235"/>
      <c r="AX15" s="235" t="s">
        <v>142</v>
      </c>
      <c r="AY15" s="235"/>
      <c r="AZ15" s="236"/>
      <c r="BB15" s="58"/>
    </row>
    <row r="16" spans="1:54" ht="22.5" customHeight="1">
      <c r="A16" s="116">
        <v>2</v>
      </c>
      <c r="B16" s="102" t="s">
        <v>3</v>
      </c>
      <c r="C16" s="117" t="s">
        <v>3</v>
      </c>
      <c r="D16" s="37" t="str">
        <f>DBCS(MID($Z17,1,1))</f>
        <v/>
      </c>
      <c r="E16" s="38" t="str">
        <f>DBCS(MID($Z17,2,1))</f>
        <v/>
      </c>
      <c r="F16" s="38" t="str">
        <f>DBCS(MID($Z17,3,1))</f>
        <v/>
      </c>
      <c r="G16" s="38" t="str">
        <f>DBCS(MID($Z17,4,1))</f>
        <v/>
      </c>
      <c r="H16" s="38" t="str">
        <f>DBCS(MID($Z17,5,1))</f>
        <v/>
      </c>
      <c r="I16" s="38" t="str">
        <f>DBCS(MID($Z17,6,1))</f>
        <v/>
      </c>
      <c r="J16" s="38" t="str">
        <f>DBCS(MID($Z17,7,1))</f>
        <v/>
      </c>
      <c r="K16" s="38" t="str">
        <f>DBCS(MID($Z17,8,1))</f>
        <v/>
      </c>
      <c r="L16" s="38" t="str">
        <f>DBCS(MID($Z17,9,1))</f>
        <v/>
      </c>
      <c r="M16" s="38" t="str">
        <f>DBCS(MID($Z17,10,1))</f>
        <v/>
      </c>
      <c r="N16" s="38" t="str">
        <f>DBCS(MID($Z17,11,1))</f>
        <v/>
      </c>
      <c r="O16" s="38" t="str">
        <f>DBCS(MID($Z17,12,1))</f>
        <v/>
      </c>
      <c r="P16" s="38" t="str">
        <f>DBCS(MID($Z17,13,1))</f>
        <v/>
      </c>
      <c r="Q16" s="38" t="str">
        <f>DBCS(MID($Z17,14,1))</f>
        <v/>
      </c>
      <c r="R16" s="38" t="str">
        <f>DBCS(MID($Z17,15,1))</f>
        <v/>
      </c>
      <c r="S16" s="38" t="str">
        <f>DBCS(MID($Z17,16,1))</f>
        <v/>
      </c>
      <c r="T16" s="38" t="str">
        <f>DBCS(MID($Z17,17,1))</f>
        <v/>
      </c>
      <c r="U16" s="38" t="str">
        <f>DBCS(MID($Z17,18,1))</f>
        <v/>
      </c>
      <c r="V16" s="38" t="str">
        <f>DBCS(MID($Z17,19,1))</f>
        <v/>
      </c>
      <c r="W16" s="38" t="str">
        <f>DBCS(MID($Z17,20,1))</f>
        <v/>
      </c>
      <c r="X16" s="38" t="str">
        <f>DBCS(MID($Z17,21,1))</f>
        <v/>
      </c>
      <c r="Y16" s="39" t="str">
        <f>DBCS(MID($Z17,22,1))</f>
        <v/>
      </c>
      <c r="Z16" s="58"/>
      <c r="AA16" s="58"/>
      <c r="AB16" s="155"/>
      <c r="AC16" s="313" t="s">
        <v>112</v>
      </c>
      <c r="AD16" s="313"/>
      <c r="AE16" s="208"/>
      <c r="AF16" s="209"/>
      <c r="AG16" s="209"/>
      <c r="AH16" s="209"/>
      <c r="AI16" s="209"/>
      <c r="AJ16" s="209"/>
      <c r="AK16" s="209"/>
      <c r="AL16" s="209"/>
      <c r="AM16" s="210"/>
      <c r="AN16" s="310" t="s">
        <v>143</v>
      </c>
      <c r="AO16" s="311"/>
      <c r="AP16" s="311"/>
      <c r="AQ16" s="311"/>
      <c r="AR16" s="311"/>
      <c r="AS16" s="311"/>
      <c r="AT16" s="311"/>
      <c r="AU16" s="311"/>
      <c r="AV16" s="311"/>
      <c r="AW16" s="311"/>
      <c r="AX16" s="311"/>
      <c r="AY16" s="311"/>
      <c r="AZ16" s="312"/>
      <c r="BB16" s="58"/>
    </row>
    <row r="17" spans="1:54" ht="22.5" customHeight="1">
      <c r="A17" s="118"/>
      <c r="B17" s="119" t="s">
        <v>22</v>
      </c>
      <c r="C17" s="120" t="s">
        <v>4</v>
      </c>
      <c r="D17" s="40" t="str">
        <f>DBCS(MID($Z17,23,1))</f>
        <v/>
      </c>
      <c r="E17" s="41" t="str">
        <f>DBCS(MID($Z17,24,1))</f>
        <v/>
      </c>
      <c r="F17" s="41" t="str">
        <f>DBCS(MID($Z17,25,1))</f>
        <v/>
      </c>
      <c r="G17" s="41" t="str">
        <f>DBCS(MID($Z17,26,1))</f>
        <v/>
      </c>
      <c r="H17" s="41" t="str">
        <f>DBCS(MID($Z17,27,1))</f>
        <v/>
      </c>
      <c r="I17" s="41" t="str">
        <f>DBCS(MID($Z17,28,1))</f>
        <v/>
      </c>
      <c r="J17" s="41" t="str">
        <f>DBCS(MID($Z17,29,1))</f>
        <v/>
      </c>
      <c r="K17" s="41" t="str">
        <f>DBCS(MID($Z17,30,1))</f>
        <v/>
      </c>
      <c r="L17" s="41" t="str">
        <f>DBCS(MID($Z17,31,1))</f>
        <v/>
      </c>
      <c r="M17" s="41" t="str">
        <f>DBCS(MID($Z17,32,1))</f>
        <v/>
      </c>
      <c r="N17" s="41" t="str">
        <f>DBCS(MID($Z17,33,1))</f>
        <v/>
      </c>
      <c r="O17" s="41" t="str">
        <f>DBCS(MID($Z17,34,1))</f>
        <v/>
      </c>
      <c r="P17" s="41" t="str">
        <f>DBCS(MID($Z17,35,1))</f>
        <v/>
      </c>
      <c r="Q17" s="41" t="str">
        <f>DBCS(MID($Z17,36,1))</f>
        <v/>
      </c>
      <c r="R17" s="41" t="str">
        <f>DBCS(MID($Z17,37,1))</f>
        <v/>
      </c>
      <c r="S17" s="41" t="str">
        <f>DBCS(MID($Z17,38,1))</f>
        <v/>
      </c>
      <c r="T17" s="41" t="str">
        <f>DBCS(MID($Z17,39,1))</f>
        <v/>
      </c>
      <c r="U17" s="41" t="str">
        <f>DBCS(MID($Z17,40,1))</f>
        <v/>
      </c>
      <c r="V17" s="41" t="str">
        <f>DBCS(MID($Z17,41,1))</f>
        <v/>
      </c>
      <c r="W17" s="41" t="str">
        <f>DBCS(MID($Z17,42,1))</f>
        <v/>
      </c>
      <c r="X17" s="41" t="str">
        <f>DBCS(MID($Z17,43,1))</f>
        <v/>
      </c>
      <c r="Y17" s="42" t="str">
        <f>DBCS(MID($Z17,44,1))</f>
        <v/>
      </c>
      <c r="Z17" s="88" t="str">
        <f>ASC(B42)</f>
        <v/>
      </c>
      <c r="AA17" s="58"/>
      <c r="AB17" s="127"/>
      <c r="AC17" s="102" t="s">
        <v>90</v>
      </c>
      <c r="AD17" s="133" t="s">
        <v>14</v>
      </c>
      <c r="AE17" s="304" t="s">
        <v>54</v>
      </c>
      <c r="AF17" s="305"/>
      <c r="AG17" s="305"/>
      <c r="AH17" s="306"/>
      <c r="AI17" s="241" t="s">
        <v>53</v>
      </c>
      <c r="AJ17" s="242"/>
      <c r="AK17" s="52" t="str">
        <f>DBCS(MID($BA19,1,1))</f>
        <v/>
      </c>
      <c r="AL17" s="53" t="str">
        <f>DBCS(MID($BA19,2,1))</f>
        <v/>
      </c>
      <c r="AM17" s="53" t="str">
        <f>DBCS(MID($BA19,3,1))</f>
        <v/>
      </c>
      <c r="AN17" s="53" t="str">
        <f>DBCS(MID($BA19,4,1))</f>
        <v/>
      </c>
      <c r="AO17" s="53" t="str">
        <f>DBCS(MID($BA19,5,1))</f>
        <v/>
      </c>
      <c r="AP17" s="54" t="str">
        <f>DBCS(MID($BA19,6,1))</f>
        <v/>
      </c>
      <c r="AQ17" s="53" t="str">
        <f>DBCS(MID($BA19,7,1))</f>
        <v/>
      </c>
      <c r="AR17" s="53" t="str">
        <f>DBCS(MID($BA19,8,1))</f>
        <v/>
      </c>
      <c r="AS17" s="53" t="str">
        <f>DBCS(MID($BA19,9,1))</f>
        <v/>
      </c>
      <c r="AT17" s="53" t="str">
        <f>DBCS(MID($BA19,10,1))</f>
        <v/>
      </c>
      <c r="AU17" s="53" t="str">
        <f>DBCS(MID($BA19,11,1))</f>
        <v/>
      </c>
      <c r="AV17" s="53" t="str">
        <f>DBCS(MID($BA19,12,1))</f>
        <v/>
      </c>
      <c r="AW17" s="53" t="str">
        <f>DBCS(MID($BA19,13,1))</f>
        <v/>
      </c>
      <c r="AX17" s="53" t="str">
        <f>DBCS(MID($BA19,14,1))</f>
        <v/>
      </c>
      <c r="AY17" s="53" t="str">
        <f>DBCS(MID($BA19,15,1))</f>
        <v/>
      </c>
      <c r="AZ17" s="55" t="str">
        <f>DBCS(MID($BA19,16,1))</f>
        <v/>
      </c>
      <c r="BB17" s="58"/>
    </row>
    <row r="18" spans="1:54" ht="22.5" customHeight="1">
      <c r="A18" s="118"/>
      <c r="B18" s="121"/>
      <c r="C18" s="117" t="s">
        <v>5</v>
      </c>
      <c r="D18" s="354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6"/>
      <c r="Z18" s="58"/>
      <c r="AA18" s="58"/>
      <c r="AB18" s="127"/>
      <c r="AC18" s="121" t="s">
        <v>46</v>
      </c>
      <c r="AD18" s="134"/>
      <c r="AE18" s="8"/>
      <c r="AF18" s="9"/>
      <c r="AG18" s="9"/>
      <c r="AH18" s="10"/>
      <c r="AI18" s="241" t="s">
        <v>52</v>
      </c>
      <c r="AJ18" s="242"/>
      <c r="AK18" s="363"/>
      <c r="AL18" s="364"/>
      <c r="AM18" s="364"/>
      <c r="AN18" s="364"/>
      <c r="AO18" s="364"/>
      <c r="AP18" s="364"/>
      <c r="AQ18" s="364"/>
      <c r="AR18" s="364"/>
      <c r="AS18" s="364"/>
      <c r="AT18" s="364"/>
      <c r="AU18" s="364"/>
      <c r="AV18" s="364"/>
      <c r="AW18" s="364"/>
      <c r="AX18" s="364"/>
      <c r="AY18" s="364"/>
      <c r="AZ18" s="365"/>
      <c r="BB18" s="58"/>
    </row>
    <row r="19" spans="1:54" ht="22.5" customHeight="1">
      <c r="A19" s="122"/>
      <c r="B19" s="123"/>
      <c r="C19" s="124" t="s">
        <v>6</v>
      </c>
      <c r="D19" s="360"/>
      <c r="E19" s="361"/>
      <c r="F19" s="361"/>
      <c r="G19" s="361"/>
      <c r="H19" s="361"/>
      <c r="I19" s="361"/>
      <c r="J19" s="361"/>
      <c r="K19" s="361"/>
      <c r="L19" s="361"/>
      <c r="M19" s="361"/>
      <c r="N19" s="361"/>
      <c r="O19" s="361"/>
      <c r="P19" s="361"/>
      <c r="Q19" s="361"/>
      <c r="R19" s="361"/>
      <c r="S19" s="361"/>
      <c r="T19" s="361"/>
      <c r="U19" s="361"/>
      <c r="V19" s="361"/>
      <c r="W19" s="361"/>
      <c r="X19" s="361"/>
      <c r="Y19" s="362"/>
      <c r="Z19" s="58"/>
      <c r="AA19" s="58"/>
      <c r="AB19" s="127"/>
      <c r="AC19" s="149" t="s">
        <v>25</v>
      </c>
      <c r="AD19" s="133" t="s">
        <v>15</v>
      </c>
      <c r="AE19" s="243" t="s">
        <v>16</v>
      </c>
      <c r="AF19" s="240"/>
      <c r="AG19" s="240"/>
      <c r="AH19" s="244"/>
      <c r="AI19" s="241" t="s">
        <v>53</v>
      </c>
      <c r="AJ19" s="242"/>
      <c r="AK19" s="52" t="str">
        <f>DBCS(MID($BA21,1,1))</f>
        <v/>
      </c>
      <c r="AL19" s="53" t="str">
        <f>DBCS(MID($BA21,2,1))</f>
        <v/>
      </c>
      <c r="AM19" s="53" t="str">
        <f>DBCS(MID($BA21,3,1))</f>
        <v/>
      </c>
      <c r="AN19" s="53" t="str">
        <f>DBCS(MID($BA21,4,1))</f>
        <v/>
      </c>
      <c r="AO19" s="53" t="str">
        <f>DBCS(MID($BA21,5,1))</f>
        <v/>
      </c>
      <c r="AP19" s="54" t="str">
        <f>DBCS(MID($BA21,6,1))</f>
        <v/>
      </c>
      <c r="AQ19" s="53" t="str">
        <f>DBCS(MID($BA21,7,1))</f>
        <v/>
      </c>
      <c r="AR19" s="53" t="str">
        <f>DBCS(MID($BA21,8,1))</f>
        <v/>
      </c>
      <c r="AS19" s="53" t="str">
        <f>DBCS(MID($BA21,9,1))</f>
        <v/>
      </c>
      <c r="AT19" s="53" t="str">
        <f>DBCS(MID($BA21,10,1))</f>
        <v/>
      </c>
      <c r="AU19" s="53" t="str">
        <f>DBCS(MID($BA21,11,1))</f>
        <v/>
      </c>
      <c r="AV19" s="53" t="str">
        <f>DBCS(MID($BA21,12,1))</f>
        <v/>
      </c>
      <c r="AW19" s="53" t="str">
        <f>DBCS(MID($BA21,13,1))</f>
        <v/>
      </c>
      <c r="AX19" s="53" t="str">
        <f>DBCS(MID($BA21,14,1))</f>
        <v/>
      </c>
      <c r="AY19" s="53" t="str">
        <f>DBCS(MID($BA21,15,1))</f>
        <v/>
      </c>
      <c r="AZ19" s="55" t="str">
        <f>DBCS(MID($BA21,16,1))</f>
        <v/>
      </c>
      <c r="BA19" s="11" t="str">
        <f>ASC(AD49)</f>
        <v/>
      </c>
      <c r="BB19" s="58"/>
    </row>
    <row r="20" spans="1:54" ht="22.5" customHeight="1">
      <c r="A20" s="125">
        <v>3</v>
      </c>
      <c r="B20" s="102" t="s">
        <v>12</v>
      </c>
      <c r="C20" s="126" t="s">
        <v>9</v>
      </c>
      <c r="D20" s="8"/>
      <c r="E20" s="9"/>
      <c r="F20" s="17"/>
      <c r="G20" s="226" t="s">
        <v>13</v>
      </c>
      <c r="H20" s="8"/>
      <c r="I20" s="9"/>
      <c r="J20" s="9"/>
      <c r="K20" s="17"/>
      <c r="L20" s="366"/>
      <c r="M20" s="367"/>
      <c r="N20" s="367"/>
      <c r="O20" s="367"/>
      <c r="P20" s="367"/>
      <c r="Q20" s="367"/>
      <c r="R20" s="367"/>
      <c r="S20" s="367"/>
      <c r="T20" s="367"/>
      <c r="U20" s="367"/>
      <c r="V20" s="367"/>
      <c r="W20" s="367"/>
      <c r="X20" s="367"/>
      <c r="Y20" s="368"/>
      <c r="Z20" s="58"/>
      <c r="AA20" s="58"/>
      <c r="AB20" s="127"/>
      <c r="AC20" s="128"/>
      <c r="AD20" s="123"/>
      <c r="AE20" s="8"/>
      <c r="AF20" s="9"/>
      <c r="AG20" s="13"/>
      <c r="AH20" s="150"/>
      <c r="AI20" s="241" t="s">
        <v>52</v>
      </c>
      <c r="AJ20" s="242"/>
      <c r="AK20" s="363"/>
      <c r="AL20" s="364"/>
      <c r="AM20" s="364"/>
      <c r="AN20" s="364"/>
      <c r="AO20" s="364"/>
      <c r="AP20" s="364"/>
      <c r="AQ20" s="364"/>
      <c r="AR20" s="364"/>
      <c r="AS20" s="364"/>
      <c r="AT20" s="364"/>
      <c r="AU20" s="364"/>
      <c r="AV20" s="364"/>
      <c r="AW20" s="364"/>
      <c r="AX20" s="364"/>
      <c r="AY20" s="364"/>
      <c r="AZ20" s="365"/>
      <c r="BB20" s="58"/>
    </row>
    <row r="21" spans="1:54" ht="22.5" customHeight="1">
      <c r="A21" s="127"/>
      <c r="B21" s="121"/>
      <c r="C21" s="128" t="s">
        <v>12</v>
      </c>
      <c r="D21" s="43" t="str">
        <f>DBCS(MID($Z22,1,1))</f>
        <v/>
      </c>
      <c r="E21" s="44" t="str">
        <f>DBCS(MID($Z22,2,1))</f>
        <v/>
      </c>
      <c r="F21" s="44" t="str">
        <f>DBCS(MID($Z22,3,1))</f>
        <v/>
      </c>
      <c r="G21" s="44" t="str">
        <f>DBCS(MID($Z22,4,1))</f>
        <v/>
      </c>
      <c r="H21" s="44" t="str">
        <f>DBCS(MID($Z22,5,1))</f>
        <v/>
      </c>
      <c r="I21" s="44" t="str">
        <f>DBCS(MID($Z22,6,1))</f>
        <v/>
      </c>
      <c r="J21" s="44" t="str">
        <f>DBCS(MID($Z22,7,1))</f>
        <v/>
      </c>
      <c r="K21" s="44" t="str">
        <f>DBCS(MID($Z22,8,1))</f>
        <v/>
      </c>
      <c r="L21" s="44" t="str">
        <f>DBCS(MID($Z22,9,1))</f>
        <v/>
      </c>
      <c r="M21" s="44" t="str">
        <f>DBCS(MID($Z22,10,1))</f>
        <v/>
      </c>
      <c r="N21" s="44" t="str">
        <f>DBCS(MID($Z22,11,1))</f>
        <v/>
      </c>
      <c r="O21" s="44" t="str">
        <f>DBCS(MID($Z22,12,1))</f>
        <v/>
      </c>
      <c r="P21" s="44" t="str">
        <f>DBCS(MID($Z22,13,1))</f>
        <v/>
      </c>
      <c r="Q21" s="44" t="str">
        <f>DBCS(MID($Z22,14,1))</f>
        <v/>
      </c>
      <c r="R21" s="44" t="str">
        <f>DBCS(MID($Z22,15,1))</f>
        <v/>
      </c>
      <c r="S21" s="44" t="str">
        <f>DBCS(MID($Z22,16,1))</f>
        <v/>
      </c>
      <c r="T21" s="44" t="str">
        <f>DBCS(MID($Z22,17,1))</f>
        <v/>
      </c>
      <c r="U21" s="44" t="str">
        <f>DBCS(MID($Z22,18,1))</f>
        <v/>
      </c>
      <c r="V21" s="44" t="str">
        <f>DBCS(MID($Z22,19,1))</f>
        <v/>
      </c>
      <c r="W21" s="44" t="str">
        <f>DBCS(MID($Z22,20,1))</f>
        <v/>
      </c>
      <c r="X21" s="44" t="str">
        <f>DBCS(MID($Z22,21,1))</f>
        <v/>
      </c>
      <c r="Y21" s="45" t="str">
        <f>DBCS(MID($Z22,22,1))</f>
        <v/>
      </c>
      <c r="Z21" s="58"/>
      <c r="AA21" s="58"/>
      <c r="AB21" s="127"/>
      <c r="AC21" s="128"/>
      <c r="AD21" s="151" t="s">
        <v>17</v>
      </c>
      <c r="AE21" s="369" t="s">
        <v>126</v>
      </c>
      <c r="AF21" s="370"/>
      <c r="AG21" s="370"/>
      <c r="AH21" s="371"/>
      <c r="AI21" s="243" t="s">
        <v>18</v>
      </c>
      <c r="AJ21" s="240"/>
      <c r="AK21" s="240"/>
      <c r="AL21" s="244"/>
      <c r="AM21" s="14"/>
      <c r="AN21" s="15"/>
      <c r="AO21" s="15"/>
      <c r="AP21" s="15"/>
      <c r="AQ21" s="15"/>
      <c r="AR21" s="15"/>
      <c r="AS21" s="16"/>
      <c r="AT21" s="156" t="s">
        <v>98</v>
      </c>
      <c r="AU21" s="135"/>
      <c r="AV21" s="135"/>
      <c r="AW21" s="135"/>
      <c r="AX21" s="135"/>
      <c r="AY21" s="135"/>
      <c r="AZ21" s="138"/>
      <c r="BA21" s="11" t="str">
        <f>ASC(AD51)</f>
        <v/>
      </c>
      <c r="BB21" s="58"/>
    </row>
    <row r="22" spans="1:54" ht="22.5" customHeight="1">
      <c r="A22" s="127"/>
      <c r="B22" s="109"/>
      <c r="C22" s="120" t="s">
        <v>4</v>
      </c>
      <c r="D22" s="40" t="str">
        <f>DBCS(MID($Z22,23,1))</f>
        <v/>
      </c>
      <c r="E22" s="46" t="str">
        <f>DBCS(MID($Z22,24,1))</f>
        <v/>
      </c>
      <c r="F22" s="46" t="str">
        <f>DBCS(MID($Z22,25,1))</f>
        <v/>
      </c>
      <c r="G22" s="46" t="str">
        <f>DBCS(MID($Z22,26,1))</f>
        <v/>
      </c>
      <c r="H22" s="46" t="str">
        <f>DBCS(MID($Z22,27,1))</f>
        <v/>
      </c>
      <c r="I22" s="46" t="str">
        <f>DBCS(MID($Z22,28,1))</f>
        <v/>
      </c>
      <c r="J22" s="46" t="str">
        <f>DBCS(MID($Z22,29,1))</f>
        <v/>
      </c>
      <c r="K22" s="46" t="str">
        <f>DBCS(MID($Z22,30,1))</f>
        <v/>
      </c>
      <c r="L22" s="46" t="str">
        <f>DBCS(MID($Z22,31,1))</f>
        <v/>
      </c>
      <c r="M22" s="46" t="str">
        <f>DBCS(MID($Z22,32,1))</f>
        <v/>
      </c>
      <c r="N22" s="46" t="str">
        <f>DBCS(MID($Z22,33,1))</f>
        <v/>
      </c>
      <c r="O22" s="46" t="str">
        <f>DBCS(MID($Z22,34,1))</f>
        <v/>
      </c>
      <c r="P22" s="46" t="str">
        <f>DBCS(MID($Z22,35,1))</f>
        <v/>
      </c>
      <c r="Q22" s="46" t="str">
        <f>DBCS(MID($Z22,36,1))</f>
        <v/>
      </c>
      <c r="R22" s="46" t="str">
        <f>DBCS(MID($Z22,37,1))</f>
        <v/>
      </c>
      <c r="S22" s="46" t="str">
        <f>DBCS(MID($Z22,38,1))</f>
        <v/>
      </c>
      <c r="T22" s="46" t="str">
        <f>DBCS(MID($Z22,39,1))</f>
        <v/>
      </c>
      <c r="U22" s="46" t="str">
        <f>DBCS(MID($Z22,40,1))</f>
        <v/>
      </c>
      <c r="V22" s="46" t="str">
        <f>DBCS(MID($Z22,41,1))</f>
        <v/>
      </c>
      <c r="W22" s="46" t="str">
        <f>DBCS(MID($Z22,42,1))</f>
        <v/>
      </c>
      <c r="X22" s="46" t="str">
        <f>DBCS(MID($Z22,43,1))</f>
        <v/>
      </c>
      <c r="Y22" s="47" t="str">
        <f>DBCS(MID($Z22,44,1))</f>
        <v/>
      </c>
      <c r="Z22" s="88" t="str">
        <f>ASC(B45)</f>
        <v/>
      </c>
      <c r="AA22" s="58"/>
      <c r="AB22" s="127"/>
      <c r="AC22" s="119"/>
      <c r="AD22" s="294" t="s">
        <v>19</v>
      </c>
      <c r="AE22" s="37" t="str">
        <f>DBCS(MID($BA24,1,1))</f>
        <v/>
      </c>
      <c r="AF22" s="38" t="str">
        <f>DBCS(MID($BA24,2,1))</f>
        <v/>
      </c>
      <c r="AG22" s="38" t="str">
        <f>DBCS(MID($BA24,3,1))</f>
        <v/>
      </c>
      <c r="AH22" s="38" t="str">
        <f>DBCS(MID($BA24,4,1))</f>
        <v/>
      </c>
      <c r="AI22" s="38" t="str">
        <f>DBCS(MID($BA24,5,1))</f>
        <v/>
      </c>
      <c r="AJ22" s="38" t="str">
        <f>DBCS(MID($BA24,6,1))</f>
        <v/>
      </c>
      <c r="AK22" s="38" t="str">
        <f>DBCS(MID($BA24,7,1))</f>
        <v/>
      </c>
      <c r="AL22" s="38" t="str">
        <f>DBCS(MID($BA24,8,1))</f>
        <v/>
      </c>
      <c r="AM22" s="53" t="str">
        <f>DBCS(MID($BA24,9,1))</f>
        <v/>
      </c>
      <c r="AN22" s="53" t="str">
        <f>DBCS(MID($BA24,10,1))</f>
        <v/>
      </c>
      <c r="AO22" s="53" t="str">
        <f>DBCS(MID($BA24,11,1))</f>
        <v/>
      </c>
      <c r="AP22" s="53" t="str">
        <f>DBCS(MID($BA24,12,1))</f>
        <v/>
      </c>
      <c r="AQ22" s="53" t="str">
        <f>DBCS(MID($BA24,13,1))</f>
        <v/>
      </c>
      <c r="AR22" s="53" t="str">
        <f>DBCS(MID($BA24,14,1))</f>
        <v/>
      </c>
      <c r="AS22" s="53" t="str">
        <f>DBCS(MID($BA24,15,1))</f>
        <v/>
      </c>
      <c r="AT22" s="53" t="str">
        <f>DBCS(MID($BA24,16,1))</f>
        <v/>
      </c>
      <c r="AU22" s="53" t="str">
        <f>DBCS(MID($BA24,17,1))</f>
        <v/>
      </c>
      <c r="AV22" s="53" t="str">
        <f>DBCS(MID($BA24,18,1))</f>
        <v/>
      </c>
      <c r="AW22" s="53" t="str">
        <f>DBCS(MID($BA24,19,1))</f>
        <v/>
      </c>
      <c r="AX22" s="53" t="str">
        <f>DBCS(MID($BA24,20,1))</f>
        <v/>
      </c>
      <c r="AY22" s="53" t="str">
        <f>DBCS(MID($BA24,21,1))</f>
        <v/>
      </c>
      <c r="AZ22" s="55" t="str">
        <f>DBCS(MID($BA24,22,1))</f>
        <v/>
      </c>
      <c r="BB22" s="58"/>
    </row>
    <row r="23" spans="1:54" ht="22.5" customHeight="1">
      <c r="A23" s="127"/>
      <c r="B23" s="121"/>
      <c r="C23" s="117" t="s">
        <v>12</v>
      </c>
      <c r="D23" s="354"/>
      <c r="E23" s="355"/>
      <c r="F23" s="355"/>
      <c r="G23" s="355"/>
      <c r="H23" s="355"/>
      <c r="I23" s="355"/>
      <c r="J23" s="355"/>
      <c r="K23" s="355"/>
      <c r="L23" s="355"/>
      <c r="M23" s="355"/>
      <c r="N23" s="355"/>
      <c r="O23" s="355"/>
      <c r="P23" s="355"/>
      <c r="Q23" s="355"/>
      <c r="R23" s="355"/>
      <c r="S23" s="355"/>
      <c r="T23" s="355"/>
      <c r="U23" s="355"/>
      <c r="V23" s="355"/>
      <c r="W23" s="355"/>
      <c r="X23" s="355"/>
      <c r="Y23" s="356"/>
      <c r="Z23" s="58"/>
      <c r="AA23" s="58"/>
      <c r="AB23" s="129"/>
      <c r="AC23" s="123"/>
      <c r="AD23" s="295"/>
      <c r="AE23" s="195" t="str">
        <f>DBCS(MID($BA24,23,1))</f>
        <v/>
      </c>
      <c r="AF23" s="41" t="str">
        <f>DBCS(MID($BA24,24,1))</f>
        <v/>
      </c>
      <c r="AG23" s="41" t="str">
        <f>DBCS(MID($BA24,25,1))</f>
        <v/>
      </c>
      <c r="AH23" s="41" t="str">
        <f>DBCS(MID($BA24,26,1))</f>
        <v/>
      </c>
      <c r="AI23" s="41" t="str">
        <f>DBCS(MID($BA24,27,1))</f>
        <v/>
      </c>
      <c r="AJ23" s="41" t="str">
        <f>DBCS(MID($BA24,28,1))</f>
        <v/>
      </c>
      <c r="AK23" s="41" t="str">
        <f>DBCS(MID($BA24,29,1))</f>
        <v/>
      </c>
      <c r="AL23" s="196" t="str">
        <f>DBCS(MID($BA24,30,1))</f>
        <v/>
      </c>
      <c r="AM23" s="243" t="s">
        <v>43</v>
      </c>
      <c r="AN23" s="240"/>
      <c r="AO23" s="240"/>
      <c r="AP23" s="240"/>
      <c r="AQ23" s="244"/>
      <c r="AR23" s="104"/>
      <c r="AS23" s="111"/>
      <c r="AT23" s="111"/>
      <c r="AU23" s="111"/>
      <c r="AV23" s="111"/>
      <c r="AW23" s="111"/>
      <c r="AX23" s="111"/>
      <c r="AY23" s="111"/>
      <c r="AZ23" s="136"/>
      <c r="BB23" s="58"/>
    </row>
    <row r="24" spans="1:54" ht="22.5" customHeight="1">
      <c r="A24" s="129"/>
      <c r="B24" s="123"/>
      <c r="C24" s="124" t="s">
        <v>2</v>
      </c>
      <c r="D24" s="360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1"/>
      <c r="S24" s="361"/>
      <c r="T24" s="361"/>
      <c r="U24" s="361"/>
      <c r="V24" s="361"/>
      <c r="W24" s="361"/>
      <c r="X24" s="361"/>
      <c r="Y24" s="362"/>
      <c r="Z24" s="58"/>
      <c r="AA24" s="58"/>
      <c r="AB24" s="125">
        <v>11</v>
      </c>
      <c r="AC24" s="288" t="s">
        <v>96</v>
      </c>
      <c r="AD24" s="289"/>
      <c r="AE24" s="156"/>
      <c r="AF24" s="240" t="s">
        <v>47</v>
      </c>
      <c r="AG24" s="240"/>
      <c r="AH24" s="240"/>
      <c r="AI24" s="240"/>
      <c r="AJ24" s="240"/>
      <c r="AK24" s="157"/>
      <c r="AL24" s="156"/>
      <c r="AM24" s="240" t="s">
        <v>94</v>
      </c>
      <c r="AN24" s="240"/>
      <c r="AO24" s="240"/>
      <c r="AP24" s="240"/>
      <c r="AQ24" s="240"/>
      <c r="AR24" s="157"/>
      <c r="AS24" s="156"/>
      <c r="AT24" s="158"/>
      <c r="AU24" s="240" t="s">
        <v>51</v>
      </c>
      <c r="AV24" s="240"/>
      <c r="AW24" s="240"/>
      <c r="AX24" s="240"/>
      <c r="AY24" s="107"/>
      <c r="AZ24" s="108"/>
      <c r="BA24" s="11" t="str">
        <f>ASC(AD53)</f>
        <v/>
      </c>
      <c r="BB24" s="58"/>
    </row>
    <row r="25" spans="1:54" ht="22.5" customHeight="1">
      <c r="A25" s="127">
        <v>4</v>
      </c>
      <c r="B25" s="128" t="s">
        <v>109</v>
      </c>
      <c r="C25" s="130" t="s">
        <v>10</v>
      </c>
      <c r="D25" s="8"/>
      <c r="E25" s="9"/>
      <c r="F25" s="9"/>
      <c r="G25" s="9"/>
      <c r="H25" s="9"/>
      <c r="I25" s="53" t="s">
        <v>13</v>
      </c>
      <c r="J25" s="9"/>
      <c r="K25" s="9"/>
      <c r="L25" s="9"/>
      <c r="M25" s="9"/>
      <c r="N25" s="53" t="s">
        <v>13</v>
      </c>
      <c r="O25" s="15"/>
      <c r="P25" s="9"/>
      <c r="Q25" s="9"/>
      <c r="R25" s="17"/>
      <c r="S25" s="282" t="s">
        <v>97</v>
      </c>
      <c r="T25" s="283"/>
      <c r="U25" s="283"/>
      <c r="V25" s="283"/>
      <c r="W25" s="283"/>
      <c r="X25" s="283"/>
      <c r="Y25" s="284"/>
      <c r="Z25" s="58"/>
      <c r="AA25" s="58"/>
      <c r="AB25" s="127"/>
      <c r="AC25" s="89"/>
      <c r="AD25" s="159"/>
      <c r="AE25" s="140"/>
      <c r="AF25" s="113"/>
      <c r="AG25" s="113"/>
      <c r="AH25" s="113"/>
      <c r="AI25" s="113"/>
      <c r="AJ25" s="113"/>
      <c r="AK25" s="160"/>
      <c r="AL25" s="140"/>
      <c r="AM25" s="113"/>
      <c r="AN25" s="113"/>
      <c r="AO25" s="113"/>
      <c r="AP25" s="113"/>
      <c r="AQ25" s="113"/>
      <c r="AR25" s="160"/>
      <c r="AS25" s="140"/>
      <c r="AT25" s="113"/>
      <c r="AU25" s="113"/>
      <c r="AV25" s="113"/>
      <c r="AW25" s="32"/>
      <c r="AX25" s="32"/>
      <c r="AY25" s="32"/>
      <c r="AZ25" s="161"/>
      <c r="BB25" s="58"/>
    </row>
    <row r="26" spans="1:54" ht="22.5" customHeight="1">
      <c r="A26" s="127"/>
      <c r="B26" s="128"/>
      <c r="C26" s="130" t="s">
        <v>11</v>
      </c>
      <c r="D26" s="8"/>
      <c r="E26" s="9"/>
      <c r="F26" s="9"/>
      <c r="G26" s="9"/>
      <c r="H26" s="9"/>
      <c r="I26" s="53" t="s">
        <v>13</v>
      </c>
      <c r="J26" s="15"/>
      <c r="K26" s="15"/>
      <c r="L26" s="15"/>
      <c r="M26" s="15"/>
      <c r="N26" s="71" t="s">
        <v>13</v>
      </c>
      <c r="O26" s="15"/>
      <c r="P26" s="15"/>
      <c r="Q26" s="15"/>
      <c r="R26" s="16"/>
      <c r="S26" s="285"/>
      <c r="T26" s="286"/>
      <c r="U26" s="286"/>
      <c r="V26" s="286"/>
      <c r="W26" s="286"/>
      <c r="X26" s="286"/>
      <c r="Y26" s="287"/>
      <c r="Z26" s="58"/>
      <c r="AA26" s="58"/>
      <c r="AB26" s="127"/>
      <c r="AC26" s="89"/>
      <c r="AD26" s="159"/>
      <c r="AE26" s="140"/>
      <c r="AF26" s="113"/>
      <c r="AG26" s="113"/>
      <c r="AH26" s="113"/>
      <c r="AI26" s="113"/>
      <c r="AJ26" s="113"/>
      <c r="AK26" s="160"/>
      <c r="AL26" s="140"/>
      <c r="AM26" s="113"/>
      <c r="AN26" s="113"/>
      <c r="AO26" s="113"/>
      <c r="AP26" s="113"/>
      <c r="AQ26" s="113"/>
      <c r="AR26" s="160"/>
      <c r="AS26" s="140"/>
      <c r="AT26" s="113"/>
      <c r="AU26" s="113"/>
      <c r="AV26" s="113"/>
      <c r="AW26" s="32"/>
      <c r="AX26" s="32"/>
      <c r="AY26" s="32"/>
      <c r="AZ26" s="161"/>
      <c r="BB26" s="58"/>
    </row>
    <row r="27" spans="1:54" ht="22.5" customHeight="1">
      <c r="A27" s="129"/>
      <c r="B27" s="128"/>
      <c r="C27" s="131" t="s">
        <v>108</v>
      </c>
      <c r="D27" s="357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8"/>
      <c r="S27" s="358"/>
      <c r="T27" s="358"/>
      <c r="U27" s="358"/>
      <c r="V27" s="358"/>
      <c r="W27" s="358"/>
      <c r="X27" s="358"/>
      <c r="Y27" s="359"/>
      <c r="Z27" s="58"/>
      <c r="AA27" s="58"/>
      <c r="AB27" s="127"/>
      <c r="AC27" s="89"/>
      <c r="AD27" s="159"/>
      <c r="AE27" s="140"/>
      <c r="AF27" s="113"/>
      <c r="AG27" s="113"/>
      <c r="AH27" s="113"/>
      <c r="AI27" s="113"/>
      <c r="AJ27" s="113"/>
      <c r="AK27" s="160"/>
      <c r="AL27" s="140"/>
      <c r="AM27" s="113"/>
      <c r="AN27" s="113"/>
      <c r="AO27" s="113"/>
      <c r="AP27" s="113"/>
      <c r="AQ27" s="113"/>
      <c r="AR27" s="160"/>
      <c r="AS27" s="140"/>
      <c r="AT27" s="113"/>
      <c r="AU27" s="113"/>
      <c r="AV27" s="113"/>
      <c r="AW27" s="32"/>
      <c r="AX27" s="32"/>
      <c r="AY27" s="32"/>
      <c r="AZ27" s="161"/>
      <c r="BB27" s="58"/>
    </row>
    <row r="28" spans="1:54" ht="22.5" customHeight="1">
      <c r="A28" s="116">
        <v>5</v>
      </c>
      <c r="B28" s="102" t="s">
        <v>23</v>
      </c>
      <c r="C28" s="132" t="s">
        <v>7</v>
      </c>
      <c r="D28" s="37" t="str">
        <f>DBCS(MID($Z29,1,1))</f>
        <v/>
      </c>
      <c r="E28" s="38" t="str">
        <f>DBCS(MID($Z29,2,1))</f>
        <v/>
      </c>
      <c r="F28" s="38" t="str">
        <f>DBCS(MID($Z29,3,1))</f>
        <v/>
      </c>
      <c r="G28" s="38" t="str">
        <f>DBCS(MID($Z29,4,1))</f>
        <v/>
      </c>
      <c r="H28" s="38" t="str">
        <f>DBCS(MID($Z29,5,1))</f>
        <v/>
      </c>
      <c r="I28" s="38" t="str">
        <f>DBCS(MID($Z29,6,1))</f>
        <v/>
      </c>
      <c r="J28" s="38" t="str">
        <f>DBCS(MID($Z29,7,1))</f>
        <v/>
      </c>
      <c r="K28" s="38" t="str">
        <f>DBCS(MID($Z29,8,1))</f>
        <v/>
      </c>
      <c r="L28" s="38" t="str">
        <f>DBCS(MID($Z29,9,1))</f>
        <v/>
      </c>
      <c r="M28" s="38" t="str">
        <f>DBCS(MID($Z29,10,1))</f>
        <v/>
      </c>
      <c r="N28" s="38" t="str">
        <f>DBCS(MID($Z29,11,1))</f>
        <v/>
      </c>
      <c r="O28" s="38" t="str">
        <f>DBCS(MID($Z29,12,1))</f>
        <v/>
      </c>
      <c r="P28" s="38" t="str">
        <f>DBCS(MID($Z29,13,1))</f>
        <v/>
      </c>
      <c r="Q28" s="38" t="str">
        <f>DBCS(MID($Z29,14,1))</f>
        <v/>
      </c>
      <c r="R28" s="38" t="str">
        <f>DBCS(MID($Z29,15,1))</f>
        <v/>
      </c>
      <c r="S28" s="38" t="str">
        <f>DBCS(MID($Z29,16,1))</f>
        <v/>
      </c>
      <c r="T28" s="38" t="str">
        <f>DBCS(MID($Z29,17,1))</f>
        <v/>
      </c>
      <c r="U28" s="38" t="str">
        <f>DBCS(MID($Z29,18,1))</f>
        <v/>
      </c>
      <c r="V28" s="38" t="str">
        <f>DBCS(MID($Z29,19,1))</f>
        <v/>
      </c>
      <c r="W28" s="38" t="str">
        <f>DBCS(MID($Z29,20,1))</f>
        <v/>
      </c>
      <c r="X28" s="38" t="str">
        <f>DBCS(MID($Z29,21,1))</f>
        <v/>
      </c>
      <c r="Y28" s="39" t="str">
        <f>DBCS(MID($Z29,22,1))</f>
        <v/>
      </c>
      <c r="Z28" s="58"/>
      <c r="AA28" s="58"/>
      <c r="AB28" s="127"/>
      <c r="AC28" s="89"/>
      <c r="AD28" s="159"/>
      <c r="AE28" s="140"/>
      <c r="AF28" s="113"/>
      <c r="AG28" s="113"/>
      <c r="AH28" s="113"/>
      <c r="AI28" s="113"/>
      <c r="AJ28" s="113"/>
      <c r="AK28" s="160"/>
      <c r="AL28" s="140"/>
      <c r="AM28" s="113"/>
      <c r="AN28" s="113"/>
      <c r="AO28" s="113"/>
      <c r="AP28" s="113"/>
      <c r="AQ28" s="113"/>
      <c r="AR28" s="160"/>
      <c r="AS28" s="140"/>
      <c r="AT28" s="113"/>
      <c r="AU28" s="113"/>
      <c r="AV28" s="113"/>
      <c r="AW28" s="32"/>
      <c r="AX28" s="32"/>
      <c r="AY28" s="32"/>
      <c r="AZ28" s="161"/>
      <c r="BB28" s="58"/>
    </row>
    <row r="29" spans="1:54" ht="22.5" customHeight="1" thickBot="1">
      <c r="A29" s="118"/>
      <c r="B29" s="119"/>
      <c r="C29" s="120" t="s">
        <v>8</v>
      </c>
      <c r="D29" s="40" t="str">
        <f>DBCS(MID($Z29,23,1))</f>
        <v/>
      </c>
      <c r="E29" s="41" t="str">
        <f>DBCS(MID($Z29,24,1))</f>
        <v/>
      </c>
      <c r="F29" s="41" t="str">
        <f>DBCS(MID($Z29,25,1))</f>
        <v/>
      </c>
      <c r="G29" s="41" t="str">
        <f>DBCS(MID($Z29,26,1))</f>
        <v/>
      </c>
      <c r="H29" s="41" t="str">
        <f>DBCS(MID($Z29,27,1))</f>
        <v/>
      </c>
      <c r="I29" s="41" t="str">
        <f>DBCS(MID($Z29,28,1))</f>
        <v/>
      </c>
      <c r="J29" s="41" t="str">
        <f>DBCS(MID($Z29,29,1))</f>
        <v/>
      </c>
      <c r="K29" s="41" t="str">
        <f>DBCS(MID($Z29,30,1))</f>
        <v/>
      </c>
      <c r="L29" s="41" t="str">
        <f>DBCS(MID($Z29,31,1))</f>
        <v/>
      </c>
      <c r="M29" s="41" t="str">
        <f>DBCS(MID($Z29,32,1))</f>
        <v/>
      </c>
      <c r="N29" s="41" t="str">
        <f>DBCS(MID($Z29,33,1))</f>
        <v/>
      </c>
      <c r="O29" s="41" t="str">
        <f>DBCS(MID($Z29,34,1))</f>
        <v/>
      </c>
      <c r="P29" s="41" t="str">
        <f>DBCS(MID($Z29,35,1))</f>
        <v/>
      </c>
      <c r="Q29" s="41" t="str">
        <f>DBCS(MID($Z29,36,1))</f>
        <v/>
      </c>
      <c r="R29" s="41" t="str">
        <f>DBCS(MID($Z29,37,1))</f>
        <v/>
      </c>
      <c r="S29" s="41" t="str">
        <f>DBCS(MID($Z29,38,1))</f>
        <v/>
      </c>
      <c r="T29" s="41" t="str">
        <f>DBCS(MID($Z29,39,1))</f>
        <v/>
      </c>
      <c r="U29" s="41" t="str">
        <f>DBCS(MID($Z29,40,1))</f>
        <v/>
      </c>
      <c r="V29" s="41" t="str">
        <f>DBCS(MID($Z29,41,1))</f>
        <v/>
      </c>
      <c r="W29" s="41" t="str">
        <f>DBCS(MID($Z29,42,1))</f>
        <v/>
      </c>
      <c r="X29" s="41" t="str">
        <f>DBCS(MID($Z29,43,1))</f>
        <v/>
      </c>
      <c r="Y29" s="42" t="str">
        <f>DBCS(MID($Z29,44,1))</f>
        <v/>
      </c>
      <c r="Z29" s="88" t="str">
        <f>ASC(B48)</f>
        <v/>
      </c>
      <c r="AA29" s="58"/>
      <c r="AB29" s="144"/>
      <c r="AC29" s="91"/>
      <c r="AD29" s="162"/>
      <c r="AE29" s="163"/>
      <c r="AF29" s="164"/>
      <c r="AG29" s="164"/>
      <c r="AH29" s="164"/>
      <c r="AI29" s="164"/>
      <c r="AJ29" s="164"/>
      <c r="AK29" s="165"/>
      <c r="AL29" s="163"/>
      <c r="AM29" s="164"/>
      <c r="AN29" s="164"/>
      <c r="AO29" s="164"/>
      <c r="AP29" s="164"/>
      <c r="AQ29" s="164"/>
      <c r="AR29" s="165"/>
      <c r="AS29" s="163"/>
      <c r="AT29" s="164"/>
      <c r="AU29" s="164"/>
      <c r="AV29" s="164"/>
      <c r="AW29" s="166"/>
      <c r="AX29" s="166"/>
      <c r="AY29" s="166"/>
      <c r="AZ29" s="167"/>
      <c r="BB29" s="58"/>
    </row>
    <row r="30" spans="1:54" ht="22.5" customHeight="1">
      <c r="A30" s="118"/>
      <c r="B30" s="119"/>
      <c r="C30" s="133" t="s">
        <v>7</v>
      </c>
      <c r="D30" s="354"/>
      <c r="E30" s="355"/>
      <c r="F30" s="355"/>
      <c r="G30" s="355"/>
      <c r="H30" s="355"/>
      <c r="I30" s="355"/>
      <c r="J30" s="355"/>
      <c r="K30" s="355"/>
      <c r="L30" s="355"/>
      <c r="M30" s="355"/>
      <c r="N30" s="355"/>
      <c r="O30" s="355"/>
      <c r="P30" s="355"/>
      <c r="Q30" s="355"/>
      <c r="R30" s="355"/>
      <c r="S30" s="355"/>
      <c r="T30" s="355"/>
      <c r="U30" s="355"/>
      <c r="V30" s="355"/>
      <c r="W30" s="355"/>
      <c r="X30" s="355"/>
      <c r="Y30" s="356"/>
      <c r="Z30" s="58"/>
      <c r="AA30" s="58"/>
      <c r="AB30" s="32"/>
      <c r="AC30" s="113"/>
      <c r="AD30" s="31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B30" s="58"/>
    </row>
    <row r="31" spans="1:54" ht="22.5" customHeight="1">
      <c r="A31" s="122"/>
      <c r="B31" s="123"/>
      <c r="C31" s="134" t="s">
        <v>6</v>
      </c>
      <c r="D31" s="360"/>
      <c r="E31" s="361"/>
      <c r="F31" s="361"/>
      <c r="G31" s="361"/>
      <c r="H31" s="361"/>
      <c r="I31" s="361"/>
      <c r="J31" s="361"/>
      <c r="K31" s="361"/>
      <c r="L31" s="361"/>
      <c r="M31" s="361"/>
      <c r="N31" s="361"/>
      <c r="O31" s="361"/>
      <c r="P31" s="361"/>
      <c r="Q31" s="361"/>
      <c r="R31" s="361"/>
      <c r="S31" s="361"/>
      <c r="T31" s="361"/>
      <c r="U31" s="361"/>
      <c r="V31" s="361"/>
      <c r="W31" s="361"/>
      <c r="X31" s="361"/>
      <c r="Y31" s="362"/>
      <c r="Z31" s="58"/>
      <c r="AA31" s="58"/>
      <c r="AB31" s="248" t="s">
        <v>85</v>
      </c>
      <c r="AC31" s="248"/>
      <c r="AD31" s="248"/>
      <c r="AE31" s="243" t="s">
        <v>45</v>
      </c>
      <c r="AF31" s="240"/>
      <c r="AG31" s="240"/>
      <c r="AH31" s="244"/>
      <c r="AI31" s="156"/>
      <c r="AJ31" s="158"/>
      <c r="AK31" s="158"/>
      <c r="AL31" s="158"/>
      <c r="AM31" s="158"/>
      <c r="AN31" s="158"/>
      <c r="AO31" s="158"/>
      <c r="AP31" s="158"/>
      <c r="AQ31" s="157"/>
      <c r="AR31" s="243" t="s">
        <v>44</v>
      </c>
      <c r="AS31" s="240"/>
      <c r="AT31" s="244"/>
      <c r="AU31" s="168"/>
      <c r="AV31" s="96"/>
      <c r="AW31" s="96"/>
      <c r="AX31" s="96"/>
      <c r="AY31" s="96"/>
      <c r="AZ31" s="169"/>
      <c r="BB31" s="58"/>
    </row>
    <row r="32" spans="1:54" ht="22.5" customHeight="1">
      <c r="A32" s="125">
        <v>6</v>
      </c>
      <c r="B32" s="279" t="s">
        <v>26</v>
      </c>
      <c r="C32" s="130" t="s">
        <v>27</v>
      </c>
      <c r="D32" s="273" t="s">
        <v>28</v>
      </c>
      <c r="E32" s="281"/>
      <c r="F32" s="14"/>
      <c r="G32" s="15"/>
      <c r="H32" s="15"/>
      <c r="I32" s="16"/>
      <c r="J32" s="224" t="s">
        <v>1</v>
      </c>
      <c r="K32" s="14"/>
      <c r="L32" s="16"/>
      <c r="M32" s="224" t="s">
        <v>20</v>
      </c>
      <c r="N32" s="103"/>
      <c r="O32" s="104"/>
      <c r="P32" s="104"/>
      <c r="Q32" s="135"/>
      <c r="R32" s="135"/>
      <c r="S32" s="135"/>
      <c r="T32" s="135"/>
      <c r="U32" s="135"/>
      <c r="V32" s="135"/>
      <c r="W32" s="135"/>
      <c r="X32" s="111"/>
      <c r="Y32" s="136"/>
      <c r="Z32" s="58"/>
      <c r="AA32" s="58"/>
      <c r="AB32" s="248" t="s">
        <v>114</v>
      </c>
      <c r="AC32" s="248"/>
      <c r="AD32" s="248"/>
      <c r="AE32" s="123"/>
      <c r="AF32" s="123" t="s">
        <v>13</v>
      </c>
      <c r="AG32" s="123"/>
      <c r="AH32" s="156"/>
      <c r="AI32" s="158"/>
      <c r="AJ32" s="158"/>
      <c r="AK32" s="158"/>
      <c r="AL32" s="158"/>
      <c r="AM32" s="158"/>
      <c r="AN32" s="240"/>
      <c r="AO32" s="240"/>
      <c r="AP32" s="240"/>
      <c r="AQ32" s="240"/>
      <c r="AR32" s="158"/>
      <c r="AS32" s="158"/>
      <c r="AT32" s="158"/>
      <c r="AU32" s="158"/>
      <c r="AV32" s="158"/>
      <c r="AW32" s="158"/>
      <c r="AX32" s="158"/>
      <c r="AY32" s="158"/>
      <c r="AZ32" s="157"/>
      <c r="BB32" s="58"/>
    </row>
    <row r="33" spans="1:54" ht="22.5" customHeight="1">
      <c r="A33" s="129"/>
      <c r="B33" s="280"/>
      <c r="C33" s="137" t="s">
        <v>29</v>
      </c>
      <c r="D33" s="352"/>
      <c r="E33" s="353"/>
      <c r="F33" s="353"/>
      <c r="G33" s="353"/>
      <c r="H33" s="353"/>
      <c r="I33" s="353"/>
      <c r="J33" s="353"/>
      <c r="K33" s="353"/>
      <c r="L33" s="353"/>
      <c r="M33" s="214" t="s">
        <v>30</v>
      </c>
      <c r="N33" s="218"/>
      <c r="O33" s="218"/>
      <c r="P33" s="211"/>
      <c r="Q33" s="135"/>
      <c r="R33" s="135"/>
      <c r="S33" s="135"/>
      <c r="T33" s="135"/>
      <c r="U33" s="135"/>
      <c r="V33" s="135"/>
      <c r="W33" s="135"/>
      <c r="X33" s="135"/>
      <c r="Y33" s="138"/>
      <c r="Z33" s="58"/>
      <c r="AA33" s="58"/>
      <c r="AB33" s="275" t="s">
        <v>113</v>
      </c>
      <c r="AC33" s="276"/>
      <c r="AD33" s="276"/>
      <c r="AE33" s="75"/>
      <c r="AF33" s="75"/>
      <c r="AG33" s="75"/>
      <c r="AH33" s="75"/>
      <c r="AI33" s="75"/>
      <c r="AJ33" s="75"/>
      <c r="AK33" s="75"/>
      <c r="AL33" s="75"/>
      <c r="AM33" s="75"/>
      <c r="AN33" s="74"/>
      <c r="AO33" s="74"/>
      <c r="AP33" s="74"/>
      <c r="AQ33" s="74"/>
      <c r="AR33" s="75"/>
      <c r="AS33" s="75"/>
      <c r="AT33" s="75"/>
      <c r="AU33" s="75"/>
      <c r="AV33" s="75"/>
      <c r="AW33" s="75"/>
      <c r="AX33" s="75"/>
      <c r="AY33" s="75"/>
      <c r="AZ33" s="170"/>
      <c r="BB33" s="58"/>
    </row>
    <row r="34" spans="1:54" ht="22.5" customHeight="1">
      <c r="A34" s="125">
        <v>7</v>
      </c>
      <c r="B34" s="273" t="s">
        <v>31</v>
      </c>
      <c r="C34" s="274"/>
      <c r="D34" s="139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9"/>
      <c r="Z34" s="58"/>
      <c r="AA34" s="58"/>
      <c r="AB34" s="250"/>
      <c r="AC34" s="251"/>
      <c r="AD34" s="251"/>
      <c r="AE34" s="251"/>
      <c r="AF34" s="251"/>
      <c r="AG34" s="251"/>
      <c r="AH34" s="251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141"/>
      <c r="BB34" s="58"/>
    </row>
    <row r="35" spans="1:54" ht="22.5" customHeight="1">
      <c r="A35" s="127"/>
      <c r="B35" s="277" t="s">
        <v>32</v>
      </c>
      <c r="C35" s="278"/>
      <c r="D35" s="140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23"/>
      <c r="Z35" s="58"/>
      <c r="AA35" s="58"/>
      <c r="AB35" s="243" t="s">
        <v>101</v>
      </c>
      <c r="AC35" s="240"/>
      <c r="AD35" s="240"/>
      <c r="AE35" s="240"/>
      <c r="AF35" s="244"/>
      <c r="AG35" s="255" t="s">
        <v>100</v>
      </c>
      <c r="AH35" s="255"/>
      <c r="AI35" s="255"/>
      <c r="AJ35" s="255"/>
      <c r="AK35" s="255"/>
      <c r="AL35" s="255"/>
      <c r="AM35" s="255"/>
      <c r="AN35" s="255"/>
      <c r="AO35" s="255"/>
      <c r="AP35" s="256"/>
      <c r="AQ35" s="245" t="s">
        <v>102</v>
      </c>
      <c r="AR35" s="246"/>
      <c r="AS35" s="246"/>
      <c r="AT35" s="246"/>
      <c r="AU35" s="246"/>
      <c r="AV35" s="246"/>
      <c r="AW35" s="246"/>
      <c r="AX35" s="246"/>
      <c r="AY35" s="246"/>
      <c r="AZ35" s="247"/>
      <c r="BB35" s="58"/>
    </row>
    <row r="36" spans="1:54" ht="22.5" customHeight="1">
      <c r="A36" s="129"/>
      <c r="B36" s="124"/>
      <c r="C36" s="141"/>
      <c r="D36" s="142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8"/>
      <c r="Z36" s="58"/>
      <c r="AA36" s="58"/>
      <c r="AB36" s="117"/>
      <c r="AC36" s="75"/>
      <c r="AD36" s="75"/>
      <c r="AE36" s="75"/>
      <c r="AF36" s="170"/>
      <c r="AG36" s="117"/>
      <c r="AH36" s="75"/>
      <c r="AI36" s="75"/>
      <c r="AJ36" s="75"/>
      <c r="AK36" s="75"/>
      <c r="AL36" s="75"/>
      <c r="AM36" s="75"/>
      <c r="AN36" s="75"/>
      <c r="AO36" s="75"/>
      <c r="AP36" s="170"/>
      <c r="AQ36" s="262"/>
      <c r="AR36" s="263"/>
      <c r="AS36" s="263"/>
      <c r="AT36" s="171"/>
      <c r="AU36" s="171"/>
      <c r="AV36" s="171"/>
      <c r="AW36" s="171"/>
      <c r="AX36" s="75"/>
      <c r="AY36" s="75"/>
      <c r="AZ36" s="170"/>
      <c r="BB36" s="58"/>
    </row>
    <row r="37" spans="1:54" ht="22.5" customHeight="1">
      <c r="A37" s="125">
        <v>8</v>
      </c>
      <c r="B37" s="257" t="s">
        <v>99</v>
      </c>
      <c r="C37" s="65" t="s">
        <v>33</v>
      </c>
      <c r="D37" s="347" t="s">
        <v>126</v>
      </c>
      <c r="E37" s="348"/>
      <c r="F37" s="348"/>
      <c r="G37" s="349"/>
      <c r="H37" s="347" t="s">
        <v>127</v>
      </c>
      <c r="I37" s="348"/>
      <c r="J37" s="348"/>
      <c r="K37" s="349"/>
      <c r="L37" s="217" t="s">
        <v>13</v>
      </c>
      <c r="M37" s="8"/>
      <c r="N37" s="17"/>
      <c r="O37" s="217" t="s">
        <v>37</v>
      </c>
      <c r="P37" s="8"/>
      <c r="Q37" s="9"/>
      <c r="R37" s="9"/>
      <c r="S37" s="9"/>
      <c r="T37" s="221"/>
      <c r="U37" s="221"/>
      <c r="V37" s="224" t="s">
        <v>38</v>
      </c>
      <c r="W37" s="143" t="s">
        <v>55</v>
      </c>
      <c r="X37" s="158"/>
      <c r="Y37" s="138"/>
      <c r="Z37" s="58"/>
      <c r="AA37" s="58"/>
      <c r="AB37" s="128"/>
      <c r="AC37" s="109"/>
      <c r="AD37" s="109"/>
      <c r="AE37" s="109"/>
      <c r="AF37" s="172"/>
      <c r="AG37" s="128"/>
      <c r="AH37" s="109"/>
      <c r="AI37" s="109"/>
      <c r="AJ37" s="109"/>
      <c r="AK37" s="109"/>
      <c r="AL37" s="109"/>
      <c r="AM37" s="109"/>
      <c r="AN37" s="109"/>
      <c r="AO37" s="109"/>
      <c r="AP37" s="172"/>
      <c r="AQ37" s="269"/>
      <c r="AR37" s="270"/>
      <c r="AS37" s="270"/>
      <c r="AT37" s="159"/>
      <c r="AU37" s="159"/>
      <c r="AV37" s="159"/>
      <c r="AW37" s="159"/>
      <c r="AX37" s="109"/>
      <c r="AY37" s="109"/>
      <c r="AZ37" s="172"/>
      <c r="BB37" s="58"/>
    </row>
    <row r="38" spans="1:54" ht="22.5" customHeight="1" thickBot="1">
      <c r="A38" s="144"/>
      <c r="B38" s="258"/>
      <c r="C38" s="145" t="s">
        <v>39</v>
      </c>
      <c r="D38" s="264" t="s">
        <v>28</v>
      </c>
      <c r="E38" s="265"/>
      <c r="F38" s="219"/>
      <c r="G38" s="212"/>
      <c r="H38" s="212"/>
      <c r="I38" s="220"/>
      <c r="J38" s="225" t="s">
        <v>1</v>
      </c>
      <c r="K38" s="219"/>
      <c r="L38" s="220"/>
      <c r="M38" s="225" t="s">
        <v>20</v>
      </c>
      <c r="N38" s="219"/>
      <c r="O38" s="220"/>
      <c r="P38" s="225" t="s">
        <v>21</v>
      </c>
      <c r="Q38" s="213"/>
      <c r="R38" s="350" t="s">
        <v>128</v>
      </c>
      <c r="S38" s="350"/>
      <c r="T38" s="350"/>
      <c r="U38" s="350"/>
      <c r="V38" s="350"/>
      <c r="W38" s="351"/>
      <c r="X38" s="345" t="s">
        <v>34</v>
      </c>
      <c r="Y38" s="346"/>
      <c r="Z38" s="58"/>
      <c r="AA38" s="58"/>
      <c r="AB38" s="124"/>
      <c r="AC38" s="86"/>
      <c r="AD38" s="86"/>
      <c r="AE38" s="86"/>
      <c r="AF38" s="141"/>
      <c r="AG38" s="124"/>
      <c r="AH38" s="86"/>
      <c r="AI38" s="86"/>
      <c r="AJ38" s="86"/>
      <c r="AK38" s="86"/>
      <c r="AL38" s="86"/>
      <c r="AM38" s="86"/>
      <c r="AN38" s="86"/>
      <c r="AO38" s="86"/>
      <c r="AP38" s="141"/>
      <c r="AQ38" s="271"/>
      <c r="AR38" s="272"/>
      <c r="AS38" s="272"/>
      <c r="AT38" s="173"/>
      <c r="AU38" s="173"/>
      <c r="AV38" s="173"/>
      <c r="AW38" s="173"/>
      <c r="AX38" s="86"/>
      <c r="AY38" s="86"/>
      <c r="AZ38" s="141"/>
      <c r="BA38" s="30"/>
      <c r="BB38" s="66"/>
    </row>
    <row r="39" spans="1:54" ht="9" customHeight="1">
      <c r="A39" s="67"/>
      <c r="B39" s="29"/>
      <c r="C39" s="30"/>
      <c r="D39" s="67"/>
      <c r="E39" s="67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67"/>
      <c r="U39" s="67"/>
      <c r="V39" s="67"/>
      <c r="W39" s="67"/>
      <c r="X39" s="67"/>
      <c r="Y39" s="67"/>
      <c r="Z39" s="58"/>
      <c r="AA39" s="58"/>
      <c r="BA39" s="30"/>
      <c r="BB39" s="66"/>
    </row>
    <row r="40" spans="1:54" ht="11.25" customHeight="1">
      <c r="A40" s="67"/>
      <c r="B40" s="29"/>
      <c r="C40" s="30"/>
      <c r="D40" s="67"/>
      <c r="E40" s="67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67"/>
      <c r="U40" s="67"/>
      <c r="V40" s="67"/>
      <c r="W40" s="67"/>
      <c r="X40" s="67"/>
      <c r="Y40" s="67"/>
      <c r="Z40" s="58"/>
      <c r="AA40" s="58"/>
      <c r="BB40" s="58"/>
    </row>
    <row r="41" spans="1:54" ht="22.5" customHeight="1">
      <c r="B41" s="6" t="s">
        <v>57</v>
      </c>
      <c r="Z41" s="58"/>
      <c r="AA41" s="58"/>
      <c r="AC41" s="33" t="s">
        <v>111</v>
      </c>
      <c r="AD41" s="6" t="s">
        <v>59</v>
      </c>
      <c r="BB41" s="58"/>
    </row>
    <row r="42" spans="1:54" ht="22.5" customHeight="1">
      <c r="B42" s="34"/>
      <c r="Z42" s="58"/>
      <c r="AA42" s="58"/>
      <c r="AC42" s="33" t="s">
        <v>110</v>
      </c>
      <c r="AD42" s="34"/>
      <c r="BB42" s="58"/>
    </row>
    <row r="43" spans="1:54" ht="22.5" customHeight="1">
      <c r="Z43" s="58"/>
      <c r="AA43" s="58"/>
      <c r="AC43" s="33"/>
      <c r="AD43" s="6" t="s">
        <v>60</v>
      </c>
      <c r="BB43" s="58"/>
    </row>
    <row r="44" spans="1:54" ht="22.5" customHeight="1">
      <c r="B44" s="6" t="s">
        <v>56</v>
      </c>
      <c r="Z44" s="58"/>
      <c r="AA44" s="58"/>
      <c r="AC44" s="33"/>
      <c r="AD44" s="34"/>
      <c r="AE44" s="35"/>
      <c r="BB44" s="58"/>
    </row>
    <row r="45" spans="1:54" ht="22.5" customHeight="1">
      <c r="B45" s="34"/>
      <c r="Z45" s="58"/>
      <c r="AA45" s="58"/>
      <c r="AB45" s="11"/>
      <c r="AC45" s="33"/>
      <c r="AD45" s="6" t="s">
        <v>61</v>
      </c>
      <c r="BB45" s="58"/>
    </row>
    <row r="46" spans="1:54" ht="22.5" customHeight="1">
      <c r="Z46" s="58"/>
      <c r="AA46" s="58"/>
      <c r="AC46" s="33"/>
      <c r="AD46" s="34"/>
      <c r="BB46" s="58"/>
    </row>
    <row r="47" spans="1:54" ht="22.5" customHeight="1">
      <c r="B47" s="6" t="s">
        <v>58</v>
      </c>
      <c r="Z47" s="58"/>
      <c r="AA47" s="58"/>
      <c r="AB47" s="11"/>
      <c r="AC47" s="33"/>
      <c r="AF47" s="36"/>
      <c r="AG47" s="36"/>
      <c r="AH47" s="36"/>
      <c r="AI47" s="36"/>
      <c r="AJ47" s="36"/>
      <c r="AK47" s="36"/>
      <c r="AL47" s="36"/>
      <c r="AM47" s="36"/>
      <c r="AN47" s="36"/>
      <c r="BB47" s="58"/>
    </row>
    <row r="48" spans="1:54" ht="22.5" customHeight="1">
      <c r="B48" s="34"/>
      <c r="Z48" s="58"/>
      <c r="AA48" s="58"/>
      <c r="AC48" s="33" t="s">
        <v>90</v>
      </c>
      <c r="AD48" s="6" t="s">
        <v>59</v>
      </c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BB48" s="58"/>
    </row>
    <row r="49" spans="1:54" ht="22.5" customHeight="1">
      <c r="Z49" s="58"/>
      <c r="AA49" s="58"/>
      <c r="AC49" s="33" t="s">
        <v>110</v>
      </c>
      <c r="AD49" s="34"/>
      <c r="AE49" s="36"/>
      <c r="BB49" s="58"/>
    </row>
    <row r="50" spans="1:54" ht="22.5" customHeight="1">
      <c r="Z50" s="58"/>
      <c r="AA50" s="58"/>
      <c r="AB50" s="11"/>
      <c r="AD50" s="6" t="s">
        <v>60</v>
      </c>
      <c r="BB50" s="58"/>
    </row>
    <row r="51" spans="1:54" ht="22.5" customHeight="1">
      <c r="Z51" s="58"/>
      <c r="AA51" s="58"/>
      <c r="AD51" s="34"/>
      <c r="BB51" s="58"/>
    </row>
    <row r="52" spans="1:54" ht="22.5" customHeight="1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D52" s="6" t="s">
        <v>61</v>
      </c>
      <c r="BB52" s="58"/>
    </row>
    <row r="53" spans="1:54" ht="22.5" customHeight="1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D53" s="34"/>
      <c r="BB53" s="58"/>
    </row>
    <row r="54" spans="1:54" ht="22.5" customHeight="1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BB54" s="58"/>
    </row>
    <row r="55" spans="1:54" ht="22.5" customHeight="1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</row>
    <row r="56" spans="1:54" ht="22.5" customHeight="1"/>
    <row r="57" spans="1:54" ht="22.5" customHeight="1"/>
    <row r="58" spans="1:54" ht="22.5" customHeight="1"/>
    <row r="59" spans="1:54" ht="22.5" customHeight="1"/>
    <row r="60" spans="1:54" ht="22.5" customHeight="1"/>
    <row r="61" spans="1:54" ht="22.5" customHeight="1"/>
    <row r="62" spans="1:54" ht="22.5" customHeight="1"/>
    <row r="63" spans="1:54" ht="22.5" customHeight="1"/>
    <row r="64" spans="1:54" ht="22.5" customHeight="1"/>
    <row r="65" spans="13:32" ht="22.5" customHeight="1"/>
    <row r="66" spans="13:32" ht="22.5" customHeight="1"/>
    <row r="67" spans="13:32" ht="22.5" customHeight="1"/>
    <row r="68" spans="13:32" ht="22.5" customHeight="1"/>
    <row r="69" spans="13:32" ht="22.5" customHeight="1"/>
    <row r="70" spans="13:32" ht="22.5" customHeight="1"/>
    <row r="71" spans="13:32" ht="22.5" customHeight="1"/>
    <row r="72" spans="13:32" ht="22.5" customHeight="1"/>
    <row r="73" spans="13:32" ht="22.5" customHeight="1"/>
    <row r="74" spans="13:32" ht="22.5" customHeight="1"/>
    <row r="75" spans="13:32" ht="22.5" customHeight="1">
      <c r="AF75" s="30"/>
    </row>
    <row r="76" spans="13:32">
      <c r="AB76" s="30"/>
      <c r="AC76" s="30"/>
      <c r="AD76" s="30"/>
      <c r="AE76" s="30"/>
      <c r="AF76" s="30"/>
    </row>
    <row r="77" spans="13:32">
      <c r="AB77" s="30"/>
      <c r="AC77" s="30"/>
      <c r="AD77" s="30"/>
      <c r="AE77" s="30"/>
      <c r="AF77" s="30"/>
    </row>
    <row r="78" spans="13:32" ht="13.5" customHeight="1"/>
    <row r="79" spans="13:32">
      <c r="M79" s="253"/>
      <c r="N79" s="253"/>
      <c r="O79" s="253"/>
      <c r="W79" s="253"/>
      <c r="X79" s="253"/>
      <c r="Y79" s="253"/>
      <c r="Z79" s="30"/>
      <c r="AA79" s="30"/>
    </row>
    <row r="81" spans="28:31">
      <c r="AB81" s="30"/>
      <c r="AC81" s="30"/>
      <c r="AD81" s="30"/>
      <c r="AE81" s="30"/>
    </row>
  </sheetData>
  <sheetProtection algorithmName="SHA-512" hashValue="qpnaF+Znl5QfmbyIEHAHcHLKPgqnTV2Uyy7Ai8n69r5wZVdYQBT59/+lhkKoiktCI05H5sfaNKz6a5+EOb9onA==" saltValue="WCfeZoY5b8WYjApahLc7xA==" spinCount="100000" sheet="1" objects="1" scenarios="1"/>
  <mergeCells count="81">
    <mergeCell ref="AI10:AL10"/>
    <mergeCell ref="B2:Y2"/>
    <mergeCell ref="A4:D4"/>
    <mergeCell ref="AE6:AH6"/>
    <mergeCell ref="AI6:AJ6"/>
    <mergeCell ref="AE10:AH10"/>
    <mergeCell ref="AK7:AZ7"/>
    <mergeCell ref="A8:X8"/>
    <mergeCell ref="AE8:AH8"/>
    <mergeCell ref="AI8:AJ8"/>
    <mergeCell ref="A9:X9"/>
    <mergeCell ref="AI9:AJ9"/>
    <mergeCell ref="AK9:AZ9"/>
    <mergeCell ref="AI7:AJ7"/>
    <mergeCell ref="B11:B12"/>
    <mergeCell ref="C11:C12"/>
    <mergeCell ref="AD11:AD12"/>
    <mergeCell ref="AC13:AD13"/>
    <mergeCell ref="AM12:AQ12"/>
    <mergeCell ref="AF13:AI13"/>
    <mergeCell ref="A14:C14"/>
    <mergeCell ref="K14:N14"/>
    <mergeCell ref="AF14:AQ14"/>
    <mergeCell ref="AE17:AH17"/>
    <mergeCell ref="AI17:AJ17"/>
    <mergeCell ref="B15:C15"/>
    <mergeCell ref="R15:X15"/>
    <mergeCell ref="AC15:AD15"/>
    <mergeCell ref="AC16:AD16"/>
    <mergeCell ref="L20:Y20"/>
    <mergeCell ref="AE19:AH19"/>
    <mergeCell ref="AI19:AJ19"/>
    <mergeCell ref="AI20:AJ20"/>
    <mergeCell ref="AK20:AZ20"/>
    <mergeCell ref="AI18:AJ18"/>
    <mergeCell ref="AN15:AR15"/>
    <mergeCell ref="AN16:AZ16"/>
    <mergeCell ref="AF24:AJ24"/>
    <mergeCell ref="AM24:AQ24"/>
    <mergeCell ref="AK18:AZ18"/>
    <mergeCell ref="AE21:AH21"/>
    <mergeCell ref="AI21:AL21"/>
    <mergeCell ref="AU24:AX24"/>
    <mergeCell ref="AM23:AQ23"/>
    <mergeCell ref="AB34:AD34"/>
    <mergeCell ref="D18:Y18"/>
    <mergeCell ref="AE31:AH31"/>
    <mergeCell ref="AR31:AT31"/>
    <mergeCell ref="AB32:AD32"/>
    <mergeCell ref="AN32:AQ32"/>
    <mergeCell ref="D27:Y27"/>
    <mergeCell ref="D30:Y30"/>
    <mergeCell ref="D31:Y31"/>
    <mergeCell ref="D23:Y23"/>
    <mergeCell ref="AD22:AD23"/>
    <mergeCell ref="D24:Y24"/>
    <mergeCell ref="S25:Y26"/>
    <mergeCell ref="AC24:AD24"/>
    <mergeCell ref="AB31:AD31"/>
    <mergeCell ref="D19:Y19"/>
    <mergeCell ref="AE34:AH34"/>
    <mergeCell ref="B32:B33"/>
    <mergeCell ref="D32:E32"/>
    <mergeCell ref="B37:B38"/>
    <mergeCell ref="AQ36:AS36"/>
    <mergeCell ref="D38:E38"/>
    <mergeCell ref="X38:Y38"/>
    <mergeCell ref="AQ37:AS37"/>
    <mergeCell ref="D37:G37"/>
    <mergeCell ref="H37:K37"/>
    <mergeCell ref="R38:W38"/>
    <mergeCell ref="AQ38:AS38"/>
    <mergeCell ref="D33:L33"/>
    <mergeCell ref="B34:C34"/>
    <mergeCell ref="AB33:AD33"/>
    <mergeCell ref="B35:C35"/>
    <mergeCell ref="M79:O79"/>
    <mergeCell ref="W79:Y79"/>
    <mergeCell ref="AB35:AF35"/>
    <mergeCell ref="AG35:AP35"/>
    <mergeCell ref="AQ35:AZ35"/>
  </mergeCells>
  <phoneticPr fontId="2"/>
  <dataValidations count="6">
    <dataValidation type="list" allowBlank="1" showInputMessage="1" showErrorMessage="1" sqref="D37:G37" xr:uid="{FFC80E97-B3E3-414E-B370-4CC866717862}">
      <formula1>"１．大臣,２．知事"</formula1>
    </dataValidation>
    <dataValidation type="list" allowBlank="1" showInputMessage="1" showErrorMessage="1" sqref="H37:K37" xr:uid="{46A4F896-B0F4-4C65-9917-2D174669CE49}">
      <formula1>"１．特定,２．一般"</formula1>
    </dataValidation>
    <dataValidation type="list" allowBlank="1" showInputMessage="1" showErrorMessage="1" sqref="R38:W38" xr:uid="{1A576581-C9DE-4F40-A3BA-E03EAADC5A59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AE21:AH21 AE10:AH10" xr:uid="{EDBDD459-4A49-49BD-A769-1631EC511ACA}">
      <formula1>"１．普通,２．当座"</formula1>
    </dataValidation>
    <dataValidation type="list" allowBlank="1" showInputMessage="1" showErrorMessage="1" sqref="AE15:AM15" xr:uid="{E4BCC953-12CB-4184-BB6E-F5172BF8CCE3}">
      <formula1>"○"</formula1>
    </dataValidation>
    <dataValidation imeMode="halfAlpha" allowBlank="1" showInputMessage="1" showErrorMessage="1" sqref="D27:Y27 D14:I14 T14:U14 W14:X14 E15:Q15 O14:R14 D20:F20 H20:K20 AM21:AS21 J25:M26 F32:I32 K32:L32 D33:L33 M37:N37 P37:U37 F38:I38 K38:L38 N38:O38 AE7:AH7 AE9:AG9 AM10:AS10 AE16:AM16 AE18:AH18 AE20:AG20 O25:R26 D25:H26" xr:uid="{32988B3E-5D48-4349-84C7-1CB1238DAE7D}"/>
  </dataValidations>
  <printOptions horizontalCentered="1" verticalCentered="1"/>
  <pageMargins left="0.51181102362204722" right="0.51181102362204722" top="0.78740157480314965" bottom="0.59055118110236227" header="0.19685039370078741" footer="0.19685039370078741"/>
  <pageSetup paperSize="8" orientation="landscape" r:id="rId1"/>
  <headerFooter alignWithMargins="0">
    <oddHeader>&amp;RKEIRI-003
第4版</oddHeader>
    <oddFooter>&amp;L（2026年1月改訂）&amp;R&amp;F</oddFooter>
    <evenHeader>&amp;RKEIRI-003
第3版</evenHeader>
    <evenFooter>&amp;R&amp;F</evenFooter>
  </headerFooter>
  <rowBreaks count="2" manualBreakCount="2">
    <brk id="39" max="51" man="1"/>
    <brk id="77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Option Button 2">
              <controlPr defaultSize="0" autoFill="0" autoLine="0" autoPict="0">
                <anchor moveWithCells="1">
                  <from>
                    <xdr:col>30</xdr:col>
                    <xdr:colOff>0</xdr:colOff>
                    <xdr:row>13</xdr:row>
                    <xdr:rowOff>0</xdr:rowOff>
                  </from>
                  <to>
                    <xdr:col>31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Option Button 3">
              <controlPr defaultSize="0" autoFill="0" autoLine="0" autoPict="0">
                <anchor moveWithCells="1">
                  <from>
                    <xdr:col>30</xdr:col>
                    <xdr:colOff>0</xdr:colOff>
                    <xdr:row>12</xdr:row>
                    <xdr:rowOff>0</xdr:rowOff>
                  </from>
                  <to>
                    <xdr:col>31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Group Box 4">
              <controlPr defaultSize="0" autoFill="0" autoPict="0">
                <anchor moveWithCells="1">
                  <from>
                    <xdr:col>29</xdr:col>
                    <xdr:colOff>704850</xdr:colOff>
                    <xdr:row>11</xdr:row>
                    <xdr:rowOff>190500</xdr:rowOff>
                  </from>
                  <to>
                    <xdr:col>31</xdr:col>
                    <xdr:colOff>19050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14</xdr:row>
                    <xdr:rowOff>0</xdr:rowOff>
                  </from>
                  <to>
                    <xdr:col>26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8" name="Option Button 15">
              <controlPr defaultSize="0" autoFill="0" autoLine="0" autoPict="0">
                <anchor moveWithCells="1">
                  <from>
                    <xdr:col>1</xdr:col>
                    <xdr:colOff>28575</xdr:colOff>
                    <xdr:row>10</xdr:row>
                    <xdr:rowOff>104775</xdr:rowOff>
                  </from>
                  <to>
                    <xdr:col>1</xdr:col>
                    <xdr:colOff>390525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9" name="Option Button 16">
              <controlPr defaultSize="0" autoFill="0" autoLine="0" autoPict="0">
                <anchor moveWithCells="1">
                  <from>
                    <xdr:col>2</xdr:col>
                    <xdr:colOff>57150</xdr:colOff>
                    <xdr:row>10</xdr:row>
                    <xdr:rowOff>85725</xdr:rowOff>
                  </from>
                  <to>
                    <xdr:col>2</xdr:col>
                    <xdr:colOff>457200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0" name="Check Box 19">
              <controlPr defaultSize="0" autoFill="0" autoLine="0" autoPict="0">
                <anchor moveWithCells="1">
                  <from>
                    <xdr:col>3</xdr:col>
                    <xdr:colOff>19050</xdr:colOff>
                    <xdr:row>9</xdr:row>
                    <xdr:rowOff>276225</xdr:rowOff>
                  </from>
                  <to>
                    <xdr:col>4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1" name="Check Box 20">
              <controlPr defaultSize="0" autoFill="0" autoLine="0" autoPict="0">
                <anchor moveWithCells="1">
                  <from>
                    <xdr:col>8</xdr:col>
                    <xdr:colOff>9525</xdr:colOff>
                    <xdr:row>10</xdr:row>
                    <xdr:rowOff>9525</xdr:rowOff>
                  </from>
                  <to>
                    <xdr:col>8</xdr:col>
                    <xdr:colOff>228600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2" name="Check Box 21">
              <controlPr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13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3" name="Check Box 22">
              <controlPr defaultSize="0" autoFill="0" autoLine="0" autoPict="0">
                <anchor moveWithCells="1">
                  <from>
                    <xdr:col>16</xdr:col>
                    <xdr:colOff>9525</xdr:colOff>
                    <xdr:row>9</xdr:row>
                    <xdr:rowOff>276225</xdr:rowOff>
                  </from>
                  <to>
                    <xdr:col>16</xdr:col>
                    <xdr:colOff>228600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4" name="Check Box 23">
              <controlPr defaultSize="0" autoFill="0" autoLine="0" autoPict="0">
                <anchor moveWithCells="1">
                  <from>
                    <xdr:col>20</xdr:col>
                    <xdr:colOff>9525</xdr:colOff>
                    <xdr:row>9</xdr:row>
                    <xdr:rowOff>276225</xdr:rowOff>
                  </from>
                  <to>
                    <xdr:col>20</xdr:col>
                    <xdr:colOff>228600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5" name="Check Box 24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9525</xdr:rowOff>
                  </from>
                  <to>
                    <xdr:col>4</xdr:col>
                    <xdr:colOff>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6" name="Check Box 25">
              <controlPr defaultSize="0" autoFill="0" autoLine="0" autoPict="0">
                <anchor moveWithCells="1">
                  <from>
                    <xdr:col>7</xdr:col>
                    <xdr:colOff>9525</xdr:colOff>
                    <xdr:row>11</xdr:row>
                    <xdr:rowOff>0</xdr:rowOff>
                  </from>
                  <to>
                    <xdr:col>8</xdr:col>
                    <xdr:colOff>9525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7" name="Option Button 28">
              <controlPr defaultSize="0" autoFill="0" autoLine="0" autoPict="0">
                <anchor moveWithCells="1">
                  <from>
                    <xdr:col>45</xdr:col>
                    <xdr:colOff>9525</xdr:colOff>
                    <xdr:row>14</xdr:row>
                    <xdr:rowOff>9525</xdr:rowOff>
                  </from>
                  <to>
                    <xdr:col>46</xdr:col>
                    <xdr:colOff>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8" name="Option Button 29">
              <controlPr defaultSize="0" autoFill="0" autoLine="0" autoPict="0">
                <anchor moveWithCells="1">
                  <from>
                    <xdr:col>48</xdr:col>
                    <xdr:colOff>9525</xdr:colOff>
                    <xdr:row>14</xdr:row>
                    <xdr:rowOff>0</xdr:rowOff>
                  </from>
                  <to>
                    <xdr:col>48</xdr:col>
                    <xdr:colOff>228600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9" name="Group Box 30">
              <controlPr defaultSize="0" autoFill="0" autoPict="0">
                <anchor moveWithCells="1">
                  <from>
                    <xdr:col>44</xdr:col>
                    <xdr:colOff>161925</xdr:colOff>
                    <xdr:row>14</xdr:row>
                    <xdr:rowOff>0</xdr:rowOff>
                  </from>
                  <to>
                    <xdr:col>50</xdr:col>
                    <xdr:colOff>152400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20" name="Group Box 31">
              <controlPr defaultSize="0" autoFill="0" autoPict="0">
                <anchor moveWithCells="1">
                  <from>
                    <xdr:col>0</xdr:col>
                    <xdr:colOff>152400</xdr:colOff>
                    <xdr:row>9</xdr:row>
                    <xdr:rowOff>266700</xdr:rowOff>
                  </from>
                  <to>
                    <xdr:col>2</xdr:col>
                    <xdr:colOff>733425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21" name="Check Box 32">
              <controlPr defaultSize="0" autoFill="0" autoLine="0" autoPict="0">
                <anchor moveWithCells="1">
                  <from>
                    <xdr:col>12</xdr:col>
                    <xdr:colOff>9525</xdr:colOff>
                    <xdr:row>11</xdr:row>
                    <xdr:rowOff>0</xdr:rowOff>
                  </from>
                  <to>
                    <xdr:col>13</xdr:col>
                    <xdr:colOff>9525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22" name="Check Box 33">
              <controlPr defaultSize="0" autoFill="0" autoLine="0" autoPict="0">
                <anchor moveWithCells="1">
                  <from>
                    <xdr:col>17</xdr:col>
                    <xdr:colOff>0</xdr:colOff>
                    <xdr:row>11</xdr:row>
                    <xdr:rowOff>9525</xdr:rowOff>
                  </from>
                  <to>
                    <xdr:col>18</xdr:col>
                    <xdr:colOff>0</xdr:colOff>
                    <xdr:row>11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取扱・記入要領</vt:lpstr>
      <vt:lpstr>手書用</vt:lpstr>
      <vt:lpstr>入力用</vt:lpstr>
      <vt:lpstr>手書用!Print_Area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2023-07-25T01:20:40Z</dcterms:created>
  <dcterms:modified xsi:type="dcterms:W3CDTF">2026-01-06T06:11:47Z</dcterms:modified>
</cp:coreProperties>
</file>